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yanne\Downloads\"/>
    </mc:Choice>
  </mc:AlternateContent>
  <workbookProtection workbookPassword="8147" lockStructure="1"/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I22" i="1" l="1"/>
  <c r="I23" i="1"/>
  <c r="I28" i="1"/>
  <c r="I39" i="1"/>
  <c r="I40" i="1"/>
  <c r="I48" i="1"/>
  <c r="I63" i="1"/>
  <c r="I64" i="1"/>
  <c r="I71" i="1"/>
  <c r="I78" i="1"/>
  <c r="I79" i="1"/>
  <c r="I85" i="1"/>
  <c r="I86" i="1"/>
  <c r="I87" i="1"/>
  <c r="I90" i="1"/>
  <c r="I91" i="1"/>
  <c r="I101" i="1"/>
  <c r="I102" i="1"/>
  <c r="H113" i="1"/>
  <c r="H112" i="1"/>
  <c r="F112" i="1" s="1"/>
  <c r="I112" i="1" s="1"/>
  <c r="G112" i="1" s="1"/>
  <c r="H111" i="1"/>
  <c r="F111" i="1" s="1"/>
  <c r="I111" i="1" s="1"/>
  <c r="G111" i="1" s="1"/>
  <c r="H110" i="1"/>
  <c r="F110" i="1" s="1"/>
  <c r="I110" i="1" s="1"/>
  <c r="G110" i="1" s="1"/>
  <c r="H109" i="1"/>
  <c r="F109" i="1" s="1"/>
  <c r="I109" i="1" s="1"/>
  <c r="G109" i="1" s="1"/>
  <c r="H108" i="1"/>
  <c r="F108" i="1" s="1"/>
  <c r="I108" i="1" s="1"/>
  <c r="G108" i="1" s="1"/>
  <c r="H107" i="1"/>
  <c r="F107" i="1" s="1"/>
  <c r="I107" i="1" s="1"/>
  <c r="G107" i="1" s="1"/>
  <c r="H106" i="1"/>
  <c r="F106" i="1" s="1"/>
  <c r="I106" i="1" s="1"/>
  <c r="G106" i="1" s="1"/>
  <c r="H105" i="1"/>
  <c r="F105" i="1" s="1"/>
  <c r="I105" i="1" s="1"/>
  <c r="G105" i="1" s="1"/>
  <c r="H104" i="1"/>
  <c r="F104" i="1" s="1"/>
  <c r="I104" i="1" s="1"/>
  <c r="G104" i="1" s="1"/>
  <c r="H103" i="1"/>
  <c r="F103" i="1" s="1"/>
  <c r="I103" i="1" s="1"/>
  <c r="G103" i="1" s="1"/>
  <c r="H102" i="1"/>
  <c r="H101" i="1"/>
  <c r="H100" i="1"/>
  <c r="F100" i="1" s="1"/>
  <c r="I100" i="1" s="1"/>
  <c r="G100" i="1" s="1"/>
  <c r="H99" i="1"/>
  <c r="F99" i="1" s="1"/>
  <c r="I99" i="1" s="1"/>
  <c r="G99" i="1" s="1"/>
  <c r="H98" i="1"/>
  <c r="F98" i="1" s="1"/>
  <c r="I98" i="1" s="1"/>
  <c r="G98" i="1" s="1"/>
  <c r="H97" i="1"/>
  <c r="F97" i="1" s="1"/>
  <c r="I97" i="1" s="1"/>
  <c r="G97" i="1" s="1"/>
  <c r="H96" i="1"/>
  <c r="F96" i="1" s="1"/>
  <c r="I96" i="1" s="1"/>
  <c r="G96" i="1" s="1"/>
  <c r="H95" i="1"/>
  <c r="F95" i="1" s="1"/>
  <c r="I95" i="1" s="1"/>
  <c r="G95" i="1" s="1"/>
  <c r="H94" i="1"/>
  <c r="F94" i="1" s="1"/>
  <c r="I94" i="1" s="1"/>
  <c r="G94" i="1" s="1"/>
  <c r="H93" i="1"/>
  <c r="F93" i="1" s="1"/>
  <c r="I93" i="1" s="1"/>
  <c r="G93" i="1" s="1"/>
  <c r="H92" i="1"/>
  <c r="F92" i="1" s="1"/>
  <c r="I92" i="1" s="1"/>
  <c r="G92" i="1" s="1"/>
  <c r="H91" i="1"/>
  <c r="H90" i="1"/>
  <c r="H89" i="1"/>
  <c r="F89" i="1" s="1"/>
  <c r="I89" i="1" s="1"/>
  <c r="G89" i="1" s="1"/>
  <c r="H88" i="1"/>
  <c r="F88" i="1" s="1"/>
  <c r="H87" i="1"/>
  <c r="H86" i="1"/>
  <c r="H85" i="1"/>
  <c r="H84" i="1"/>
  <c r="F84" i="1" s="1"/>
  <c r="I84" i="1" s="1"/>
  <c r="G84" i="1" s="1"/>
  <c r="H83" i="1"/>
  <c r="F83" i="1" s="1"/>
  <c r="I83" i="1" s="1"/>
  <c r="G83" i="1" s="1"/>
  <c r="H82" i="1"/>
  <c r="F82" i="1" s="1"/>
  <c r="I82" i="1" s="1"/>
  <c r="G82" i="1" s="1"/>
  <c r="H81" i="1"/>
  <c r="F81" i="1" s="1"/>
  <c r="I81" i="1" s="1"/>
  <c r="G81" i="1" s="1"/>
  <c r="H80" i="1"/>
  <c r="F80" i="1" s="1"/>
  <c r="I80" i="1" s="1"/>
  <c r="G80" i="1" s="1"/>
  <c r="H79" i="1"/>
  <c r="H78" i="1"/>
  <c r="H77" i="1"/>
  <c r="F77" i="1" s="1"/>
  <c r="I77" i="1" s="1"/>
  <c r="G77" i="1" s="1"/>
  <c r="H76" i="1"/>
  <c r="F76" i="1" s="1"/>
  <c r="I76" i="1" s="1"/>
  <c r="G76" i="1" s="1"/>
  <c r="H75" i="1"/>
  <c r="F75" i="1" s="1"/>
  <c r="I75" i="1" s="1"/>
  <c r="G75" i="1" s="1"/>
  <c r="H74" i="1"/>
  <c r="F74" i="1" s="1"/>
  <c r="I74" i="1" s="1"/>
  <c r="G74" i="1" s="1"/>
  <c r="H73" i="1"/>
  <c r="F73" i="1" s="1"/>
  <c r="I73" i="1" s="1"/>
  <c r="G73" i="1" s="1"/>
  <c r="H72" i="1"/>
  <c r="F72" i="1" s="1"/>
  <c r="I72" i="1" s="1"/>
  <c r="G72" i="1" s="1"/>
  <c r="H71" i="1"/>
  <c r="H70" i="1"/>
  <c r="F70" i="1" s="1"/>
  <c r="I70" i="1" s="1"/>
  <c r="G70" i="1" s="1"/>
  <c r="H69" i="1"/>
  <c r="F69" i="1" s="1"/>
  <c r="I69" i="1" s="1"/>
  <c r="G69" i="1" s="1"/>
  <c r="H68" i="1"/>
  <c r="F68" i="1" s="1"/>
  <c r="I68" i="1" s="1"/>
  <c r="G68" i="1" s="1"/>
  <c r="H67" i="1"/>
  <c r="F67" i="1" s="1"/>
  <c r="I67" i="1" s="1"/>
  <c r="G67" i="1" s="1"/>
  <c r="H66" i="1"/>
  <c r="F66" i="1" s="1"/>
  <c r="I66" i="1" s="1"/>
  <c r="G66" i="1" s="1"/>
  <c r="H65" i="1"/>
  <c r="F65" i="1" s="1"/>
  <c r="I65" i="1" s="1"/>
  <c r="G65" i="1" s="1"/>
  <c r="H64" i="1"/>
  <c r="H63" i="1"/>
  <c r="H62" i="1"/>
  <c r="F62" i="1" s="1"/>
  <c r="I62" i="1" s="1"/>
  <c r="G62" i="1" s="1"/>
  <c r="H61" i="1"/>
  <c r="F61" i="1" s="1"/>
  <c r="I61" i="1" s="1"/>
  <c r="G61" i="1" s="1"/>
  <c r="H60" i="1"/>
  <c r="F60" i="1" s="1"/>
  <c r="I60" i="1" s="1"/>
  <c r="G60" i="1" s="1"/>
  <c r="H59" i="1"/>
  <c r="F59" i="1" s="1"/>
  <c r="I59" i="1" s="1"/>
  <c r="G59" i="1" s="1"/>
  <c r="H58" i="1"/>
  <c r="F58" i="1" s="1"/>
  <c r="I58" i="1" s="1"/>
  <c r="G58" i="1" s="1"/>
  <c r="H57" i="1"/>
  <c r="F57" i="1" s="1"/>
  <c r="I57" i="1" s="1"/>
  <c r="G57" i="1" s="1"/>
  <c r="H56" i="1"/>
  <c r="F56" i="1" s="1"/>
  <c r="I56" i="1" s="1"/>
  <c r="G56" i="1" s="1"/>
  <c r="H55" i="1"/>
  <c r="F55" i="1" s="1"/>
  <c r="I55" i="1" s="1"/>
  <c r="G55" i="1" s="1"/>
  <c r="H54" i="1"/>
  <c r="F54" i="1" s="1"/>
  <c r="I54" i="1" s="1"/>
  <c r="G54" i="1" s="1"/>
  <c r="H53" i="1"/>
  <c r="F53" i="1" s="1"/>
  <c r="I53" i="1" s="1"/>
  <c r="G53" i="1" s="1"/>
  <c r="H52" i="1"/>
  <c r="F52" i="1" s="1"/>
  <c r="I52" i="1" s="1"/>
  <c r="G52" i="1" s="1"/>
  <c r="H51" i="1"/>
  <c r="F51" i="1" s="1"/>
  <c r="I51" i="1" s="1"/>
  <c r="G51" i="1" s="1"/>
  <c r="H50" i="1"/>
  <c r="F50" i="1" s="1"/>
  <c r="I50" i="1" s="1"/>
  <c r="G50" i="1" s="1"/>
  <c r="H49" i="1"/>
  <c r="F49" i="1" s="1"/>
  <c r="I49" i="1" s="1"/>
  <c r="G49" i="1" s="1"/>
  <c r="H48" i="1"/>
  <c r="H47" i="1"/>
  <c r="F47" i="1" s="1"/>
  <c r="I47" i="1" s="1"/>
  <c r="G47" i="1" s="1"/>
  <c r="H46" i="1"/>
  <c r="F46" i="1" s="1"/>
  <c r="I46" i="1" s="1"/>
  <c r="G46" i="1" s="1"/>
  <c r="H45" i="1"/>
  <c r="F45" i="1" s="1"/>
  <c r="I45" i="1" s="1"/>
  <c r="G45" i="1" s="1"/>
  <c r="H44" i="1"/>
  <c r="F44" i="1" s="1"/>
  <c r="I44" i="1" s="1"/>
  <c r="G44" i="1" s="1"/>
  <c r="H43" i="1"/>
  <c r="F43" i="1" s="1"/>
  <c r="I43" i="1" s="1"/>
  <c r="G43" i="1" s="1"/>
  <c r="H42" i="1"/>
  <c r="F42" i="1" s="1"/>
  <c r="I42" i="1" s="1"/>
  <c r="G42" i="1" s="1"/>
  <c r="H41" i="1"/>
  <c r="F41" i="1" s="1"/>
  <c r="I41" i="1" s="1"/>
  <c r="G41" i="1" s="1"/>
  <c r="H40" i="1"/>
  <c r="H39" i="1"/>
  <c r="H38" i="1"/>
  <c r="F38" i="1" s="1"/>
  <c r="I38" i="1" s="1"/>
  <c r="G38" i="1" s="1"/>
  <c r="H37" i="1"/>
  <c r="F37" i="1" s="1"/>
  <c r="I37" i="1" s="1"/>
  <c r="G37" i="1" s="1"/>
  <c r="H36" i="1"/>
  <c r="F36" i="1" s="1"/>
  <c r="I36" i="1" s="1"/>
  <c r="G36" i="1" s="1"/>
  <c r="H35" i="1"/>
  <c r="F35" i="1" s="1"/>
  <c r="I35" i="1" s="1"/>
  <c r="G35" i="1" s="1"/>
  <c r="H34" i="1"/>
  <c r="F34" i="1" s="1"/>
  <c r="I34" i="1" s="1"/>
  <c r="G34" i="1" s="1"/>
  <c r="H33" i="1"/>
  <c r="F33" i="1" s="1"/>
  <c r="I33" i="1" s="1"/>
  <c r="G33" i="1" s="1"/>
  <c r="H32" i="1"/>
  <c r="F32" i="1" s="1"/>
  <c r="I32" i="1" s="1"/>
  <c r="G32" i="1" s="1"/>
  <c r="H31" i="1"/>
  <c r="F31" i="1" s="1"/>
  <c r="I31" i="1" s="1"/>
  <c r="G31" i="1" s="1"/>
  <c r="H30" i="1"/>
  <c r="F30" i="1" s="1"/>
  <c r="I30" i="1" s="1"/>
  <c r="G30" i="1" s="1"/>
  <c r="H29" i="1"/>
  <c r="F29" i="1" s="1"/>
  <c r="I29" i="1" s="1"/>
  <c r="G29" i="1" s="1"/>
  <c r="H28" i="1"/>
  <c r="H27" i="1"/>
  <c r="F27" i="1" s="1"/>
  <c r="I27" i="1" s="1"/>
  <c r="G27" i="1" s="1"/>
  <c r="H26" i="1"/>
  <c r="F26" i="1" s="1"/>
  <c r="I26" i="1" s="1"/>
  <c r="G26" i="1" s="1"/>
  <c r="H25" i="1"/>
  <c r="F25" i="1" s="1"/>
  <c r="I25" i="1" s="1"/>
  <c r="G25" i="1" s="1"/>
  <c r="H24" i="1"/>
  <c r="F24" i="1" s="1"/>
  <c r="I24" i="1" s="1"/>
  <c r="G24" i="1" s="1"/>
  <c r="H23" i="1"/>
  <c r="H22" i="1"/>
  <c r="H21" i="1"/>
  <c r="F21" i="1" s="1"/>
  <c r="I21" i="1" s="1"/>
  <c r="G21" i="1" s="1"/>
  <c r="H20" i="1"/>
  <c r="F20" i="1" s="1"/>
  <c r="I20" i="1" s="1"/>
  <c r="G20" i="1" s="1"/>
  <c r="H19" i="1"/>
  <c r="F19" i="1" s="1"/>
  <c r="I19" i="1" s="1"/>
  <c r="G19" i="1" s="1"/>
  <c r="H18" i="1"/>
  <c r="F18" i="1" s="1"/>
  <c r="I18" i="1" s="1"/>
  <c r="G18" i="1" s="1"/>
  <c r="H17" i="1"/>
  <c r="F17" i="1" s="1"/>
  <c r="I17" i="1" s="1"/>
  <c r="G17" i="1" s="1"/>
  <c r="H16" i="1"/>
  <c r="F16" i="1" s="1"/>
  <c r="I16" i="1" s="1"/>
  <c r="G16" i="1" s="1"/>
  <c r="H15" i="1"/>
  <c r="F15" i="1" s="1"/>
  <c r="I15" i="1" s="1"/>
  <c r="G15" i="1" s="1"/>
  <c r="H14" i="1"/>
  <c r="F14" i="1" s="1"/>
  <c r="I14" i="1" s="1"/>
  <c r="G14" i="1" s="1"/>
  <c r="H13" i="1"/>
  <c r="H12" i="1"/>
  <c r="F12" i="1" s="1"/>
  <c r="I12" i="1" s="1"/>
  <c r="G12" i="1" s="1"/>
  <c r="H11" i="1"/>
  <c r="F11" i="1" s="1"/>
  <c r="I11" i="1" s="1"/>
  <c r="G11" i="1" s="1"/>
  <c r="H10" i="1"/>
  <c r="F10" i="1" s="1"/>
  <c r="I10" i="1" s="1"/>
  <c r="G10" i="1" s="1"/>
  <c r="H9" i="1"/>
  <c r="F9" i="1" s="1"/>
  <c r="I9" i="1" s="1"/>
  <c r="G9" i="1" s="1"/>
  <c r="H8" i="1"/>
  <c r="F8" i="1" s="1"/>
  <c r="I8" i="1" s="1"/>
  <c r="G8" i="1" s="1"/>
  <c r="G28" i="1" l="1"/>
  <c r="I88" i="1"/>
  <c r="G88" i="1" s="1"/>
  <c r="G87" i="1" s="1"/>
  <c r="G85" i="1" s="1"/>
  <c r="G23" i="1"/>
  <c r="G40" i="1"/>
  <c r="G64" i="1"/>
  <c r="G71" i="1"/>
  <c r="G91" i="1"/>
  <c r="G90" i="1" s="1"/>
  <c r="G102" i="1"/>
  <c r="G101" i="1" s="1"/>
  <c r="G13" i="1"/>
  <c r="G7" i="1"/>
  <c r="G48" i="1"/>
  <c r="G79" i="1"/>
  <c r="G78" i="1" s="1"/>
  <c r="G22" i="1" l="1"/>
  <c r="G6" i="1"/>
  <c r="G39" i="1"/>
  <c r="G63" i="1"/>
  <c r="G113" i="1" l="1"/>
</calcChain>
</file>

<file path=xl/sharedStrings.xml><?xml version="1.0" encoding="utf-8"?>
<sst xmlns="http://schemas.openxmlformats.org/spreadsheetml/2006/main" count="306" uniqueCount="203">
  <si>
    <t>PLANILHA ORÇAMENTÁRIA</t>
  </si>
  <si>
    <t xml:space="preserve">Razão social: </t>
  </si>
  <si>
    <t>Item</t>
  </si>
  <si>
    <t>Descrição</t>
  </si>
  <si>
    <t>Unidade</t>
  </si>
  <si>
    <t>Quantidade</t>
  </si>
  <si>
    <t>Custo Unitário (sem BDI) (R$)</t>
  </si>
  <si>
    <t>Preço Unitário (com BDI) (R$)</t>
  </si>
  <si>
    <t>Preço Total (R$)</t>
  </si>
  <si>
    <t>PLENÁRIO</t>
  </si>
  <si>
    <t>1.1</t>
  </si>
  <si>
    <t>DEMOLIÇÃO</t>
  </si>
  <si>
    <t>1.1.1</t>
  </si>
  <si>
    <t>REMOÇÃO DE JANELAS, DE FORMA MANUAL, SEM REAPROVEITAMENTO.  AF_12/2017</t>
  </si>
  <si>
    <t>M2</t>
  </si>
  <si>
    <t>1.1.2</t>
  </si>
  <si>
    <t>REMOÇÃO DE PISO DE MADEIRA (ASSOALHO E BARROTE), DE FORMA MANUAL, SEM REAPROVEITAMENTO. AF_12/2017</t>
  </si>
  <si>
    <t>1.1.3</t>
  </si>
  <si>
    <t>REMOCAO DO PISO VINICULO SEMI FLEXIVEL</t>
  </si>
  <si>
    <t>1.1.4</t>
  </si>
  <si>
    <t>RETIRADA E REINSTALACAO DAS CADEIRAS DO PLENARIO</t>
  </si>
  <si>
    <t>UND</t>
  </si>
  <si>
    <t>1.1.5</t>
  </si>
  <si>
    <t>RASGO EM CONTRAPISO PARA RAMAIS/ DISTRIBUIÇÃO COM DIÂMETROS MAIORES QUE 75 MM. AF_05/2015</t>
  </si>
  <si>
    <t>M</t>
  </si>
  <si>
    <t>1.2</t>
  </si>
  <si>
    <t>REFORMA</t>
  </si>
  <si>
    <t>1.2.1</t>
  </si>
  <si>
    <t>PISO VINILICO SEMIFLEXIVEL PADRAO LISO, ESPESSURA 3,2MM, FIXADO COM COLA</t>
  </si>
  <si>
    <t>1.2.2</t>
  </si>
  <si>
    <t>TESTEIRA OU RODAPE VINILICO 6CM FIXADO COM COLA</t>
  </si>
  <si>
    <t>1.2.3</t>
  </si>
  <si>
    <t>PISO EM TABUA CORRIDA DE MADEIRA ESPESSURA 2,5CM FIXADO EM PECAS DE MADEIRA E ASSENTADO EM ARGAMASSA TRACO 1:4 (CIMENTO/AREIA)</t>
  </si>
  <si>
    <t>1.2.4</t>
  </si>
  <si>
    <t>PERFILADO DE SEÇÃO 38X76 MM PARA SUPORTE DE ELETROCALHA LISA OU PERFURADA EM AÇO GALVANIZADO, LARGURA 500 OU 800 MM E ALTURA 50 MM. AF_07/2017</t>
  </si>
  <si>
    <t>1.2.5</t>
  </si>
  <si>
    <t>FORRO EM DRYWALL, PARA AMBIENTES COMERCIAIS, INCLUSIVE ESTRUTURA DE FIXAÇÃO. AF_05/2017_P</t>
  </si>
  <si>
    <t>1.2.6</t>
  </si>
  <si>
    <t>ALVENARIA DE VEDAÇÃO DE BLOCOS CERÂMICOS FURADOS NA VERTICAL DE 9X19X39CM (ESPESSURA 9CM) DE PAREDES COM ÁREA LÍQUIDA MENOR QUE 6M² COM VÃOS E ARGAMASSA DE ASSENTAMENTO COM PREPARO MANUAL. AF_06/2014</t>
  </si>
  <si>
    <t>1.2.7</t>
  </si>
  <si>
    <t>CHAPISCO APLICADO EM ALVENARIA (SEM PRESENÇA DE VÃOS) E ESTRUTURAS DE CONCRETO DE FACHADA, COM ROLO PARA TEXTURA ACRÍLICA. ARGAMASSA TRAÇO 1:4 E EMULSÃO POLIMÉRICA (ADESIVO) COM PREPARO EM BETONEIRA 400L. AF_06/2014</t>
  </si>
  <si>
    <t>1.2.8</t>
  </si>
  <si>
    <t>EMBOÇO OU MASSA ÚNICA EM ARGAMASSA TRAÇO 1:2:8, PREPARO MANUAL, APLICADA MANUALMENTE EM PANOS DE FACHADA COM PRESENÇA DE VÃOS, ESPESSURA DE 25 MM. AF_06/2014</t>
  </si>
  <si>
    <t>PRÉDIO REFORMADO</t>
  </si>
  <si>
    <t>2.1</t>
  </si>
  <si>
    <t>DEMOLICAO</t>
  </si>
  <si>
    <t>2.1.1</t>
  </si>
  <si>
    <t>REMOÇÃO DE CHAPAS E PERFIS DE DRYWALL, DE FORMA MANUAL, SEM REAPROVEITAMENTO. AF_12/2017</t>
  </si>
  <si>
    <t>2.1.2</t>
  </si>
  <si>
    <t>DEMOLIÇÃO DE ALVENARIA DE BLOCO FURADO, DE FORMA MANUAL, SEM REAPROVEITAMENTO. AF_12/2017</t>
  </si>
  <si>
    <t>M3</t>
  </si>
  <si>
    <t>2.1.3</t>
  </si>
  <si>
    <t>DEMOLIÇÃO DE LAJES, DE FORMA MECANIZADA COM MARTELETE, SEM REAPROVEITAMENTO.  AF_12/2017</t>
  </si>
  <si>
    <t>2.1.4</t>
  </si>
  <si>
    <t>DEMOLIÇÃO DE REVESTIMENTO CERÂMICO, DE FORMA MANUAL, SEM REAPROVEITAMENTO.  AF_12/2017</t>
  </si>
  <si>
    <t>2.2</t>
  </si>
  <si>
    <t>2.2.1</t>
  </si>
  <si>
    <t>2.2.2</t>
  </si>
  <si>
    <t>PAREDE COM PLACAS DE GESSO ACARTONADO (DRYWALL), PARA USO INTERNO, COM DUAS FACES SIMPLES E ESTRUTURA METÁLICA COM GUIAS DUPLAS, SEM VÃOS. AF_06/2017_P</t>
  </si>
  <si>
    <t>2.2.3</t>
  </si>
  <si>
    <t>KIT DE PORTA DE MADEIRA PARA PINTURA, SEMI-OCA (LEVE OU MÉDIA), PADRÃO POPULAR, 90X210CM, ESPESSURA DE 3,5CM, ITENS INCLUSOS: DOBRADIÇAS, MONTAGEM E INSTALAÇÃO DO BATENTE, SEM FECHADURA - FORNECIMENTO E INSTALAÇÃO. AF_08/2015</t>
  </si>
  <si>
    <t>UN</t>
  </si>
  <si>
    <t>2.2.4</t>
  </si>
  <si>
    <t>FECHADURA DE EMBUTIR COM CILINDRO, EXTERNA, COMPLETA, ACABAMENTO PADRÃO MÉDIO, INCLUSO EXECUÇÃO DE FURO - FORNECIMENTO E INSTALAÇÃO. AF_08/2015</t>
  </si>
  <si>
    <t>2.2.5</t>
  </si>
  <si>
    <t>PONTO DE ILUMINAÇÃO RESIDENCIAL INCLUINDO INTERRUPTOR SIMPLES, CAIXA ELÉTRICA, ELETRODUTO, CABO, RASGO, QUEBRA E CHUMBAMENTO (EXCLUINDO LUMINÁRIA E LÂMPADA). AF_01/2016</t>
  </si>
  <si>
    <t>2.2.6</t>
  </si>
  <si>
    <t>PONTO DE TOMADA RESIDENCIAL INCLUINDO TOMADA 20A/250V, CAIXA ELÉTRICA, ELETRODUTO, CABO, RASGO, QUEBRA E CHUMBAMENTO. AF_01/2016</t>
  </si>
  <si>
    <t>2.2.7</t>
  </si>
  <si>
    <t>TOMADA PARA TELEFONE DE 4 POLOS PADRAO TELEBRAS - FORNECIMENTO E INSTALACAO</t>
  </si>
  <si>
    <t>2.2.8</t>
  </si>
  <si>
    <t>CONTRAPISO EM ARGAMASSA TRAÇO 1:4 (CIMENTO E AREIA), PREPARO MANUAL, APLICADO EM ÁREAS SECAS SOBRE LAJE, ADERIDO, ESPESSURA 3CM. AF_06/2014</t>
  </si>
  <si>
    <t>2.2.9</t>
  </si>
  <si>
    <t>REVESTIMENTO CERÂMICO PARA PISO COM PLACAS TIPO ESMALTADA EXTRA DE DIMENSÕES 60X60 CM APLICADA EM AMBIENTES DE ÁREA ENTRE 5 M2 E 10 M2. AF_06/2014</t>
  </si>
  <si>
    <t>2.2.10</t>
  </si>
  <si>
    <t>FORNECIMENTO E ISTALACAO DE APARELHO DE AR CONCIONADO 18000BTU</t>
  </si>
  <si>
    <t>PRÉDIO AMPLIADO</t>
  </si>
  <si>
    <t>3.1</t>
  </si>
  <si>
    <t>3.1.1</t>
  </si>
  <si>
    <t>3.1.2</t>
  </si>
  <si>
    <t>REMOCAO DE GUARDA CORPO</t>
  </si>
  <si>
    <t>3.1.3</t>
  </si>
  <si>
    <t>REMOCAO DE CORRIMAO</t>
  </si>
  <si>
    <t>3.1.4</t>
  </si>
  <si>
    <t>REMOCAO DE VIDRO COMUM</t>
  </si>
  <si>
    <t>3.1.5</t>
  </si>
  <si>
    <t>3.1.6</t>
  </si>
  <si>
    <t>3.1.7</t>
  </si>
  <si>
    <t>REMOÇÃO DE PORTAS, DE FORMA MANUAL, SEM REAPROVEITAMENTO. AF_12/2017</t>
  </si>
  <si>
    <t>3.2</t>
  </si>
  <si>
    <t>3.2.1</t>
  </si>
  <si>
    <t>3.2.2</t>
  </si>
  <si>
    <t>CORRIMAO EM TUBO ACO GALVANIZADO 2 1/2" COM BRACADEIRA</t>
  </si>
  <si>
    <t>3.2.3</t>
  </si>
  <si>
    <t>GUARDA-CORPO COM CORRIMAO EM TUBO DE ACO GALVANIZADO 1 1/2"</t>
  </si>
  <si>
    <t>3.2.4</t>
  </si>
  <si>
    <t>REVESTIMENTO CERÂMICO PARA PISO COM PLACAS TIPO PORCELANATO DE DIMENSÕES 60X60 CM APLICADA EM AMBIENTES DE ÁREA MENOR QUE 5 M². AF_06/2014</t>
  </si>
  <si>
    <t>3.2.5</t>
  </si>
  <si>
    <t>SOLEIRA EM GRANITO, POLIDO, TIPO ANDORINHA/ QUARTZ/ CASTELO/ CORUMBA OU OUTROS EQUIVALENTES DA REGIAO, L= *15* CM, E= *2,0* CM</t>
  </si>
  <si>
    <t>3.2.6</t>
  </si>
  <si>
    <t>IMPERMEABILIZACAO DE SUPERFICIE COM MANTA ASFALTICA (COM POLIMEROS TIPO APP), E=4 MM</t>
  </si>
  <si>
    <t>3.2.7</t>
  </si>
  <si>
    <t>(COMPOSIÇÃO REPRESENTATIVA) DO SERVIÇO DE CONTRAPISO EM ARGAMASSA TRAÇO 1:4 (CIM E AREIA), EM BETONEIRA 400 L, ESPESSURA 4 CM ÁREAS SECAS E AREAS MOLHADAS SOBRE LAJE E 3 CM ÁREAS MOLHADAS SOBRE IMPERMEABILIZAÇÃO, PARA EDIFICAÇÃO HABITACIONAL MULTIFAMILIAR (PRÉDIO). AF_11/2014</t>
  </si>
  <si>
    <t>3.2.8</t>
  </si>
  <si>
    <t>RODAPE EM POLIESTIRENO, BRANCO, H = *5* CM, E = *1,5* CM</t>
  </si>
  <si>
    <t>3.2.9</t>
  </si>
  <si>
    <t>3.2.10</t>
  </si>
  <si>
    <t>ELETRODUTO FLEXÍVEL CORRUGADO, PVC, DN 32 MM (1"), PARA CIRCUITOS TERMINAIS, INSTALADO EM FORRO - FORNECIMENTO E INSTALAÇÃO.  AF_12/2015</t>
  </si>
  <si>
    <t>3.2.11</t>
  </si>
  <si>
    <t>MANUTENCAO DA FACHADA DE PELE DE VIDRO COM RETIRADA DA VEDACAO EXISTENTE APLICANDO NOVA</t>
  </si>
  <si>
    <t>3.2.12</t>
  </si>
  <si>
    <t>MANUTENCAO DOS VAZOS E LAVATORIOS</t>
  </si>
  <si>
    <t>3.2.13</t>
  </si>
  <si>
    <t>Bomba Dagua Pressurizadora 25/11-245w 220</t>
  </si>
  <si>
    <t>3.2.14</t>
  </si>
  <si>
    <t>PISO MARMORE BRANCO ASSENTADO SOBRE ARGAMASSA TRACO 1:4 (CIMENTO/AREIA)</t>
  </si>
  <si>
    <t>PINTURA</t>
  </si>
  <si>
    <t>4.1</t>
  </si>
  <si>
    <t>PINTURA INTERNA</t>
  </si>
  <si>
    <t>4.1.1</t>
  </si>
  <si>
    <t>APLICAÇÃO E LIXAMENTO DE MASSA LÁTEX EM TETO, UMA DEMÃO. AF_06/2014</t>
  </si>
  <si>
    <t>4.1.2</t>
  </si>
  <si>
    <t>APLICAÇÃO E LIXAMENTO DE MASSA LÁTEX EM PAREDES, UMA DEMÃO. AF_06/2014</t>
  </si>
  <si>
    <t>4.1.3</t>
  </si>
  <si>
    <t>APLICAÇÃO DE FUNDO SELADOR LÁTEX PVA EM TETO, UMA DEMÃO. AF_06/2014</t>
  </si>
  <si>
    <t>4.1.4</t>
  </si>
  <si>
    <t>APLICAÇÃO DE FUNDO SELADOR LÁTEX PVA EM PAREDES, UMA DEMÃO. AF_06/2014</t>
  </si>
  <si>
    <t>4.1.5</t>
  </si>
  <si>
    <t>APLICAÇÃO MANUAL DE PINTURA COM TINTA LÁTEX ACRÍLICA EM TETO, DUAS DEMÃOS. AF_06/2014</t>
  </si>
  <si>
    <t>4.1.6</t>
  </si>
  <si>
    <t>APLICAÇÃO MANUAL DE PINTURA COM TINTA LÁTEX ACRÍLICA EM PAREDES, DUAS DEMÃOS. AF_06/2014</t>
  </si>
  <si>
    <t>4.2</t>
  </si>
  <si>
    <t>PINTURA EXTERNA</t>
  </si>
  <si>
    <t>4.2.1</t>
  </si>
  <si>
    <t>LIMPEZA DE REVESTIMENTO EM PAREDE C/ SOLUCAO DE ACIDO MURIATICO/AMONIA</t>
  </si>
  <si>
    <t>4.2.2</t>
  </si>
  <si>
    <t>ADESIVO ESTRUTURAL A BASE DE RESINA EPOXI PARA INJECAO EM TRINCAS, BICOMPONENTE, BAIXA VISCOSIDADE</t>
  </si>
  <si>
    <t>KG</t>
  </si>
  <si>
    <t>4.2.3</t>
  </si>
  <si>
    <t>SILICONE ACETICO USO GERAL INCOLOR 280 G</t>
  </si>
  <si>
    <t>4.2.4</t>
  </si>
  <si>
    <t>APLICAÇÃO MANUAL DE TINTA LÁTEX ACRÍLICA EM SUPERFÍCIES EXTERNAS DE SACADA DE EDIFÍCIOS DE MÚLTIPLOS PAVIMENTOS, DUAS DEMÃOS. AF_11/2016</t>
  </si>
  <si>
    <t>4.2.5</t>
  </si>
  <si>
    <t>APLICAÇÃO MANUAL DE PINTURA COM TINTA TEXTURIZADA ACRÍLICA EM SUPERFÍCIES EXTERNAS DE SACADA DE EDIFÍCIOS DE MÚLTIPLOS PAVIMENTOS, UMA COR. AF_06/2014</t>
  </si>
  <si>
    <t>4.2.6</t>
  </si>
  <si>
    <t>PINTURA PARA TELHAS DE ALUMINIO COM TINTA ESMALTE AUTOMOTIVA</t>
  </si>
  <si>
    <t>DRENOS E IMPERMEABILIZACAO</t>
  </si>
  <si>
    <t>5.1</t>
  </si>
  <si>
    <t>5.1.1</t>
  </si>
  <si>
    <t>ESCAVAÇÃO MANUAL DE VALAS. AF_03/2016</t>
  </si>
  <si>
    <t>5.1.2</t>
  </si>
  <si>
    <t>REATERRO MANUAL DE VALAS COM COMPACTAÇÃO MECANIZADA. AF_04/2016</t>
  </si>
  <si>
    <t>5.1.3</t>
  </si>
  <si>
    <t>EXECUCAO DE DRENO COM TUBOS DE PVC CORRUGADO FLEXIVEL PERFURADO - DN 100</t>
  </si>
  <si>
    <t>5.1.4</t>
  </si>
  <si>
    <t>5.1.5</t>
  </si>
  <si>
    <t>CAIXA DE PASSAGEM 60X60X70 FUNDO BRITA COM TAMPA</t>
  </si>
  <si>
    <t xml:space="preserve">GARAGEM </t>
  </si>
  <si>
    <t>6.1</t>
  </si>
  <si>
    <t>DEMOLIÇÃO - EQUÍVOCO DA PLANILHA - NÃO PREENCHER</t>
  </si>
  <si>
    <t>6.2</t>
  </si>
  <si>
    <t>6.2.1</t>
  </si>
  <si>
    <t>CALHA EM CHAPA DE AÇO GALVANIZADO NÚMERO 24, DESENVOLVIMENTO DE 50 CM, INCLUSO TRANSPORTE VERTICAL. AF_06/2016</t>
  </si>
  <si>
    <t>6.2.2</t>
  </si>
  <si>
    <t>RUFO EM CHAPA DE AÇO GALVANIZADO NÚMERO 24, CORTE DE 25 CM, INCLUSO TRANSPORTE VERTICAL. AF_06/2016</t>
  </si>
  <si>
    <t>RAMPA GARAGEM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</si>
  <si>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</si>
  <si>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</si>
  <si>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</si>
  <si>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</si>
  <si>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</si>
  <si>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</si>
  <si>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</si>
  <si>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</si>
  <si>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</si>
  <si>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</si>
  <si>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REATERRO MANUAL APILOADO COM SOQUETE. AF_10/2017</t>
  </si>
  <si>
    <t>PREVENÇÃO DE INCENDIO</t>
  </si>
  <si>
    <t>8.1</t>
  </si>
  <si>
    <t>8.1.1</t>
  </si>
  <si>
    <t>PLACA DE OBRA (PARA CONSTRUCAO CIVIL) EM CHAPA GALVANIZADA
*N. 22*, DE *2,0 X 1,125* M</t>
  </si>
  <si>
    <t>8.1.2</t>
  </si>
  <si>
    <t>LUMINARIA DE EMERGENCIA 30 LEDS, POTENCIA 2 W, BATERIA DE LITIO, AUTONOMIA DE 6 HORAS</t>
  </si>
  <si>
    <t>8.1.3</t>
  </si>
  <si>
    <t>PLACA DE SINALIZACAO DE SEGURANCA CONTRA INCENDIO, FOTOLUMINESCENTE, QUADRADA, *14 X 14* CM, EM PVC *2* MM ANTI- CHAMAS (SIMBOLOS, CORES E PICTOGRAMAS CONFORME NBR 13434)</t>
  </si>
  <si>
    <t>8.1.4</t>
  </si>
  <si>
    <t>PLACA DE SINALIZACAO DE SEGURANCA CONTRA INCENDIO, FOTOLUMINESCENTE, QUADRADA, *20 X 20* CM, EM PVC *2* MM ANTI- CHAMAS (SIMBOLOS, CORES E PICTOGRAMAS CONFORME NBR 13434)</t>
  </si>
  <si>
    <t>8.1.5</t>
  </si>
  <si>
    <t>PLACA DE SINALIZACAO DE SEGURANCA CONTRA INCENDIO, FOTOLUMINESCENTE, RETANGULAR, *13 X 26* CM, EM PVC *2* MM ANTI- CHAMAS (SIMBOLOS, CORES E PICTOGRAMAS CONFORME NBR 13434)</t>
  </si>
  <si>
    <t>8.1.6</t>
  </si>
  <si>
    <t>PLACA DE SINALIZACAO DE SEGURANCA CONTRA INCENDIO, FOTOLUMINESCENTE, RETANGULAR, *20 X 40* CM, EM PVC *2* MM ANTI- CHAMAS (SIMBOLOS, CORES E PICTOGRAMAS CONFORME NBR 13434)</t>
  </si>
  <si>
    <t>8.1.7</t>
  </si>
  <si>
    <t>8.1.8</t>
  </si>
  <si>
    <t>LUMINARIA REFLETOR HOLOFOTE 50W LED RGB COLORIDO BIVOLT A PROVA DE AGUA</t>
  </si>
  <si>
    <t>8.1.9</t>
  </si>
  <si>
    <t>SENSOR DE PRESENCA BIVOLT DE PAREDE COM FOTOCELULA PARA QUALQUER TIPO DE LAMPADA POTENCIA MAXIMA *1000* W, USO INTERNO</t>
  </si>
  <si>
    <t>8.1.10</t>
  </si>
  <si>
    <t>SERVIÇOS DE DESMONTAGEM, TRANSPORTE E MONTAGEM DE MOVES PARA PINTURA E MUDANÇA DE LAYOUT DOS AMBIENTES INTERNOS DA CAMARA</t>
  </si>
  <si>
    <t>VALOR GLOBAL</t>
  </si>
  <si>
    <t>NOME E ASSINATURA DO REPRESENTANTE</t>
  </si>
  <si>
    <t>LOCAL E DATA</t>
  </si>
  <si>
    <t>Porcentagem do BDI =</t>
  </si>
  <si>
    <t>CNPJ: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</si>
</sst>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;#,##0"/>
    <numFmt numFmtId="165" formatCode="#,##0.00;#,##0.00"/>
    <numFmt numFmtId="166" formatCode="_-* #,##0.00_-;\-* #,##0.00_-;_-* &quot;-&quot;??.0_-;_-@_-"/>
    <numFmt numFmtId="167" formatCode="###0.00;###0.00"/>
    <numFmt numFmtId="168" formatCode="0.00_ "/>
  </numFmts>
  <fonts count="15">
    <font>
      <sz val="10"/>
      <color rgb="FF000000"/>
      <name val="Times New Roman"/>
      <charset val="204"/>
    </font>
    <font>
      <sz val="7"/>
      <color rgb="FF000000"/>
      <name val="Arial"/>
      <charset val="204"/>
    </font>
    <font>
      <b/>
      <sz val="8"/>
      <color rgb="FF000000"/>
      <name val="Arial"/>
      <charset val="204"/>
    </font>
    <font>
      <b/>
      <sz val="10"/>
      <color rgb="FF000000"/>
      <name val="Arial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sz val="12"/>
      <color rgb="FF000000"/>
      <name val="Arial"/>
      <charset val="204"/>
    </font>
    <font>
      <b/>
      <sz val="7"/>
      <name val="Arial"/>
      <charset val="134"/>
    </font>
    <font>
      <b/>
      <sz val="8"/>
      <name val="Arial"/>
      <charset val="134"/>
    </font>
    <font>
      <b/>
      <sz val="8"/>
      <color rgb="FF000000"/>
      <name val="Arial"/>
      <charset val="134"/>
    </font>
    <font>
      <sz val="8"/>
      <color rgb="FF000000"/>
      <name val="Arial"/>
      <charset val="134"/>
    </font>
    <font>
      <sz val="8"/>
      <name val="Arial"/>
      <charset val="134"/>
    </font>
    <font>
      <sz val="10"/>
      <color theme="1"/>
      <name val="Calibri"/>
      <charset val="134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4BD"/>
        <bgColor indexed="64"/>
      </patternFill>
    </fill>
    <fill>
      <patternFill patternType="solid">
        <fgColor rgb="FF959595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>
      <alignment vertical="center"/>
    </xf>
  </cellStyleXfs>
  <cellXfs count="4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43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1" fillId="0" borderId="0" xfId="0" applyNumberFormat="1" applyFont="1" applyFill="1" applyBorder="1" applyAlignment="1">
      <alignment horizontal="left" vertical="top"/>
    </xf>
    <xf numFmtId="168" fontId="4" fillId="0" borderId="0" xfId="0" applyNumberFormat="1" applyFont="1" applyFill="1" applyBorder="1" applyAlignment="1">
      <alignment horizontal="left" vertical="top"/>
    </xf>
    <xf numFmtId="165" fontId="10" fillId="0" borderId="1" xfId="0" applyNumberFormat="1" applyFont="1" applyFill="1" applyBorder="1" applyAlignment="1">
      <alignment horizontal="center" vertical="center" wrapText="1"/>
    </xf>
    <xf numFmtId="43" fontId="8" fillId="4" borderId="5" xfId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left" vertical="top"/>
    </xf>
    <xf numFmtId="10" fontId="13" fillId="2" borderId="2" xfId="0" applyNumberFormat="1" applyFont="1" applyFill="1" applyBorder="1" applyAlignment="1" applyProtection="1">
      <alignment horizontal="center" vertical="center"/>
      <protection locked="0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center" vertical="top"/>
      <protection locked="0"/>
    </xf>
    <xf numFmtId="0" fontId="1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2F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zoomScale="85" zoomScaleNormal="85" workbookViewId="0">
      <selection activeCell="A3" sqref="A3:G3"/>
    </sheetView>
  </sheetViews>
  <sheetFormatPr defaultColWidth="9" defaultRowHeight="12.75"/>
  <cols>
    <col min="1" max="1" width="6.33203125" style="5" customWidth="1"/>
    <col min="2" max="2" width="67.6640625" style="5" customWidth="1"/>
    <col min="3" max="3" width="10.1640625" style="6" customWidth="1"/>
    <col min="4" max="4" width="13.5" style="6" customWidth="1"/>
    <col min="5" max="5" width="12.6640625" style="6" customWidth="1"/>
    <col min="6" max="6" width="12.33203125" style="6" customWidth="1"/>
    <col min="7" max="7" width="14.6640625" style="6" customWidth="1"/>
    <col min="8" max="8" width="10.5" style="5" hidden="1" customWidth="1"/>
    <col min="9" max="9" width="12.33203125" style="5" hidden="1" customWidth="1"/>
    <col min="10" max="10" width="15.1640625" style="5"/>
    <col min="11" max="16384" width="9" style="5"/>
  </cols>
  <sheetData>
    <row r="1" spans="1:9" ht="15.75">
      <c r="A1" s="45" t="s">
        <v>0</v>
      </c>
      <c r="B1" s="45"/>
      <c r="C1" s="45"/>
      <c r="D1" s="45"/>
      <c r="E1" s="45"/>
      <c r="F1" s="45"/>
      <c r="G1" s="45"/>
    </row>
    <row r="2" spans="1:9" ht="15">
      <c r="A2" s="46" t="s">
        <v>1</v>
      </c>
      <c r="B2" s="46"/>
      <c r="C2" s="46"/>
      <c r="D2" s="46"/>
      <c r="E2" s="46"/>
      <c r="F2" s="46"/>
      <c r="G2" s="46"/>
    </row>
    <row r="3" spans="1:9" ht="15">
      <c r="A3" s="46" t="s">
        <v>202</v>
      </c>
      <c r="B3" s="46"/>
      <c r="C3" s="46"/>
      <c r="D3" s="46"/>
      <c r="E3" s="46"/>
      <c r="F3" s="46"/>
      <c r="G3" s="46"/>
    </row>
    <row r="4" spans="1:9" ht="15.75" customHeight="1">
      <c r="A4" s="35"/>
      <c r="B4" s="35"/>
      <c r="C4" s="33" t="s">
        <v>201</v>
      </c>
      <c r="D4" s="34"/>
      <c r="E4" s="34"/>
      <c r="F4" s="34"/>
      <c r="G4" s="29"/>
    </row>
    <row r="5" spans="1:9" s="1" customFormat="1" ht="18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I5" s="24"/>
    </row>
    <row r="6" spans="1:9" s="2" customFormat="1" ht="11.25">
      <c r="A6" s="8">
        <v>1</v>
      </c>
      <c r="B6" s="39" t="s">
        <v>9</v>
      </c>
      <c r="C6" s="40"/>
      <c r="D6" s="40"/>
      <c r="E6" s="40"/>
      <c r="F6" s="41"/>
      <c r="G6" s="9">
        <f>G7+G13</f>
        <v>0</v>
      </c>
      <c r="I6" s="28"/>
    </row>
    <row r="7" spans="1:9">
      <c r="A7" s="10" t="s">
        <v>10</v>
      </c>
      <c r="B7" s="36" t="s">
        <v>11</v>
      </c>
      <c r="C7" s="37"/>
      <c r="D7" s="37"/>
      <c r="E7" s="37"/>
      <c r="F7" s="38"/>
      <c r="G7" s="11">
        <f>SUM(G8:G12)</f>
        <v>0</v>
      </c>
    </row>
    <row r="8" spans="1:9" ht="22.5">
      <c r="A8" s="12" t="s">
        <v>12</v>
      </c>
      <c r="B8" s="13" t="s">
        <v>13</v>
      </c>
      <c r="C8" s="14" t="s">
        <v>14</v>
      </c>
      <c r="D8" s="15">
        <v>1.65</v>
      </c>
      <c r="E8" s="16"/>
      <c r="F8" s="17">
        <f>ROUND(H8,2)</f>
        <v>0</v>
      </c>
      <c r="G8" s="17">
        <f>ROUND(I8,2)</f>
        <v>0</v>
      </c>
      <c r="H8" s="18">
        <f t="shared" ref="H8:H16" si="0">(E8*$G$4)+E8</f>
        <v>0</v>
      </c>
      <c r="I8" s="25">
        <f>F8*D8</f>
        <v>0</v>
      </c>
    </row>
    <row r="9" spans="1:9" ht="22.5">
      <c r="A9" s="12" t="s">
        <v>15</v>
      </c>
      <c r="B9" s="13" t="s">
        <v>16</v>
      </c>
      <c r="C9" s="14" t="s">
        <v>14</v>
      </c>
      <c r="D9" s="15">
        <v>2</v>
      </c>
      <c r="E9" s="16"/>
      <c r="F9" s="17">
        <f>ROUND(H9,2)</f>
        <v>0</v>
      </c>
      <c r="G9" s="17">
        <f t="shared" ref="G9:G12" si="1">ROUND(I9,2)</f>
        <v>0</v>
      </c>
      <c r="H9" s="18">
        <f t="shared" si="0"/>
        <v>0</v>
      </c>
      <c r="I9" s="25">
        <f t="shared" ref="I9:I72" si="2">F9*D9</f>
        <v>0</v>
      </c>
    </row>
    <row r="10" spans="1:9">
      <c r="A10" s="12" t="s">
        <v>17</v>
      </c>
      <c r="B10" s="13" t="s">
        <v>18</v>
      </c>
      <c r="C10" s="14" t="s">
        <v>14</v>
      </c>
      <c r="D10" s="15">
        <v>240.4</v>
      </c>
      <c r="E10" s="16"/>
      <c r="F10" s="17">
        <f>ROUND(H10,2)</f>
        <v>0</v>
      </c>
      <c r="G10" s="17">
        <f t="shared" si="1"/>
        <v>0</v>
      </c>
      <c r="H10" s="18">
        <f t="shared" si="0"/>
        <v>0</v>
      </c>
      <c r="I10" s="25">
        <f t="shared" si="2"/>
        <v>0</v>
      </c>
    </row>
    <row r="11" spans="1:9">
      <c r="A11" s="12" t="s">
        <v>19</v>
      </c>
      <c r="B11" s="13" t="s">
        <v>20</v>
      </c>
      <c r="C11" s="14" t="s">
        <v>21</v>
      </c>
      <c r="D11" s="15">
        <v>124</v>
      </c>
      <c r="E11" s="16"/>
      <c r="F11" s="17">
        <f>ROUND(H11,2)</f>
        <v>0</v>
      </c>
      <c r="G11" s="17">
        <f t="shared" si="1"/>
        <v>0</v>
      </c>
      <c r="H11" s="18">
        <f t="shared" si="0"/>
        <v>0</v>
      </c>
      <c r="I11" s="25">
        <f t="shared" si="2"/>
        <v>0</v>
      </c>
    </row>
    <row r="12" spans="1:9" ht="22.5">
      <c r="A12" s="12" t="s">
        <v>22</v>
      </c>
      <c r="B12" s="13" t="s">
        <v>23</v>
      </c>
      <c r="C12" s="14" t="s">
        <v>24</v>
      </c>
      <c r="D12" s="15">
        <v>60</v>
      </c>
      <c r="E12" s="16"/>
      <c r="F12" s="17">
        <f>ROUND(H12,2)</f>
        <v>0</v>
      </c>
      <c r="G12" s="17">
        <f t="shared" si="1"/>
        <v>0</v>
      </c>
      <c r="H12" s="18">
        <f t="shared" si="0"/>
        <v>0</v>
      </c>
      <c r="I12" s="25">
        <f t="shared" si="2"/>
        <v>0</v>
      </c>
    </row>
    <row r="13" spans="1:9">
      <c r="A13" s="10" t="s">
        <v>25</v>
      </c>
      <c r="B13" s="36" t="s">
        <v>26</v>
      </c>
      <c r="C13" s="37"/>
      <c r="D13" s="37"/>
      <c r="E13" s="37"/>
      <c r="F13" s="38"/>
      <c r="G13" s="19">
        <f>SUM(G14:G21)</f>
        <v>0</v>
      </c>
      <c r="H13" s="18">
        <f t="shared" si="0"/>
        <v>0</v>
      </c>
      <c r="I13" s="25"/>
    </row>
    <row r="14" spans="1:9" ht="22.5">
      <c r="A14" s="12" t="s">
        <v>27</v>
      </c>
      <c r="B14" s="13" t="s">
        <v>28</v>
      </c>
      <c r="C14" s="14" t="s">
        <v>14</v>
      </c>
      <c r="D14" s="15">
        <v>240.4</v>
      </c>
      <c r="E14" s="20"/>
      <c r="F14" s="17">
        <f>ROUND(H14,2)</f>
        <v>0</v>
      </c>
      <c r="G14" s="17">
        <f>ROUND(I14,2)</f>
        <v>0</v>
      </c>
      <c r="H14" s="18">
        <f t="shared" si="0"/>
        <v>0</v>
      </c>
      <c r="I14" s="25">
        <f t="shared" si="2"/>
        <v>0</v>
      </c>
    </row>
    <row r="15" spans="1:9">
      <c r="A15" s="12" t="s">
        <v>29</v>
      </c>
      <c r="B15" s="13" t="s">
        <v>30</v>
      </c>
      <c r="C15" s="14" t="s">
        <v>24</v>
      </c>
      <c r="D15" s="15">
        <v>86.2</v>
      </c>
      <c r="E15" s="20"/>
      <c r="F15" s="17">
        <f t="shared" ref="F15:F38" si="3">ROUND(H15,2)</f>
        <v>0</v>
      </c>
      <c r="G15" s="17">
        <f t="shared" ref="G15:G21" si="4">ROUND(I15,2)</f>
        <v>0</v>
      </c>
      <c r="H15" s="18">
        <f t="shared" si="0"/>
        <v>0</v>
      </c>
      <c r="I15" s="25">
        <f t="shared" si="2"/>
        <v>0</v>
      </c>
    </row>
    <row r="16" spans="1:9" ht="39" customHeight="1">
      <c r="A16" s="12" t="s">
        <v>31</v>
      </c>
      <c r="B16" s="13" t="s">
        <v>32</v>
      </c>
      <c r="C16" s="14" t="s">
        <v>14</v>
      </c>
      <c r="D16" s="15">
        <v>2</v>
      </c>
      <c r="E16" s="20"/>
      <c r="F16" s="17">
        <f t="shared" si="3"/>
        <v>0</v>
      </c>
      <c r="G16" s="17">
        <f t="shared" si="4"/>
        <v>0</v>
      </c>
      <c r="H16" s="18">
        <f t="shared" si="0"/>
        <v>0</v>
      </c>
      <c r="I16" s="25">
        <f t="shared" si="2"/>
        <v>0</v>
      </c>
    </row>
    <row r="17" spans="1:9" ht="33.75">
      <c r="A17" s="12" t="s">
        <v>33</v>
      </c>
      <c r="B17" s="13" t="s">
        <v>34</v>
      </c>
      <c r="C17" s="14" t="s">
        <v>24</v>
      </c>
      <c r="D17" s="15">
        <v>60</v>
      </c>
      <c r="E17" s="20"/>
      <c r="F17" s="17">
        <f t="shared" si="3"/>
        <v>0</v>
      </c>
      <c r="G17" s="17">
        <f t="shared" si="4"/>
        <v>0</v>
      </c>
      <c r="H17" s="18">
        <f t="shared" ref="H17:H48" si="5">(E17*$G$4)+E17</f>
        <v>0</v>
      </c>
      <c r="I17" s="25">
        <f t="shared" si="2"/>
        <v>0</v>
      </c>
    </row>
    <row r="18" spans="1:9" ht="22.5">
      <c r="A18" s="12" t="s">
        <v>35</v>
      </c>
      <c r="B18" s="13" t="s">
        <v>36</v>
      </c>
      <c r="C18" s="14" t="s">
        <v>14</v>
      </c>
      <c r="D18" s="15">
        <v>30</v>
      </c>
      <c r="E18" s="20"/>
      <c r="F18" s="17">
        <f t="shared" si="3"/>
        <v>0</v>
      </c>
      <c r="G18" s="17">
        <f t="shared" si="4"/>
        <v>0</v>
      </c>
      <c r="H18" s="18">
        <f t="shared" si="5"/>
        <v>0</v>
      </c>
      <c r="I18" s="25">
        <f t="shared" si="2"/>
        <v>0</v>
      </c>
    </row>
    <row r="19" spans="1:9" ht="45">
      <c r="A19" s="12" t="s">
        <v>37</v>
      </c>
      <c r="B19" s="13" t="s">
        <v>38</v>
      </c>
      <c r="C19" s="14" t="s">
        <v>14</v>
      </c>
      <c r="D19" s="15">
        <v>3.3</v>
      </c>
      <c r="E19" s="20"/>
      <c r="F19" s="17">
        <f t="shared" si="3"/>
        <v>0</v>
      </c>
      <c r="G19" s="17">
        <f t="shared" si="4"/>
        <v>0</v>
      </c>
      <c r="H19" s="18">
        <f t="shared" si="5"/>
        <v>0</v>
      </c>
      <c r="I19" s="25">
        <f t="shared" si="2"/>
        <v>0</v>
      </c>
    </row>
    <row r="20" spans="1:9" ht="45">
      <c r="A20" s="12" t="s">
        <v>39</v>
      </c>
      <c r="B20" s="13" t="s">
        <v>40</v>
      </c>
      <c r="C20" s="14" t="s">
        <v>14</v>
      </c>
      <c r="D20" s="15">
        <v>3.3</v>
      </c>
      <c r="E20" s="20"/>
      <c r="F20" s="17">
        <f t="shared" si="3"/>
        <v>0</v>
      </c>
      <c r="G20" s="17">
        <f t="shared" si="4"/>
        <v>0</v>
      </c>
      <c r="H20" s="18">
        <f t="shared" si="5"/>
        <v>0</v>
      </c>
      <c r="I20" s="25">
        <f t="shared" si="2"/>
        <v>0</v>
      </c>
    </row>
    <row r="21" spans="1:9" ht="33.75">
      <c r="A21" s="12" t="s">
        <v>41</v>
      </c>
      <c r="B21" s="13" t="s">
        <v>42</v>
      </c>
      <c r="C21" s="14" t="s">
        <v>14</v>
      </c>
      <c r="D21" s="15">
        <v>3.3</v>
      </c>
      <c r="E21" s="20"/>
      <c r="F21" s="17">
        <f t="shared" si="3"/>
        <v>0</v>
      </c>
      <c r="G21" s="17">
        <f t="shared" si="4"/>
        <v>0</v>
      </c>
      <c r="H21" s="18">
        <f t="shared" si="5"/>
        <v>0</v>
      </c>
      <c r="I21" s="25">
        <f t="shared" si="2"/>
        <v>0</v>
      </c>
    </row>
    <row r="22" spans="1:9" s="3" customFormat="1">
      <c r="A22" s="21">
        <v>2</v>
      </c>
      <c r="B22" s="39" t="s">
        <v>43</v>
      </c>
      <c r="C22" s="40"/>
      <c r="D22" s="40"/>
      <c r="E22" s="40"/>
      <c r="F22" s="41"/>
      <c r="G22" s="22">
        <f>G23+G28</f>
        <v>0</v>
      </c>
      <c r="H22" s="18">
        <f t="shared" si="5"/>
        <v>0</v>
      </c>
      <c r="I22" s="25">
        <f t="shared" si="2"/>
        <v>0</v>
      </c>
    </row>
    <row r="23" spans="1:9" s="3" customFormat="1">
      <c r="A23" s="10" t="s">
        <v>44</v>
      </c>
      <c r="B23" s="36" t="s">
        <v>45</v>
      </c>
      <c r="C23" s="37"/>
      <c r="D23" s="37"/>
      <c r="E23" s="37"/>
      <c r="F23" s="38"/>
      <c r="G23" s="19">
        <f>SUM(G24:G27)</f>
        <v>0</v>
      </c>
      <c r="H23" s="18">
        <f t="shared" si="5"/>
        <v>0</v>
      </c>
      <c r="I23" s="25">
        <f t="shared" si="2"/>
        <v>0</v>
      </c>
    </row>
    <row r="24" spans="1:9" ht="22.5">
      <c r="A24" s="12" t="s">
        <v>46</v>
      </c>
      <c r="B24" s="13" t="s">
        <v>47</v>
      </c>
      <c r="C24" s="14" t="s">
        <v>14</v>
      </c>
      <c r="D24" s="15">
        <v>75.11</v>
      </c>
      <c r="E24" s="23"/>
      <c r="F24" s="17">
        <f t="shared" si="3"/>
        <v>0</v>
      </c>
      <c r="G24" s="17">
        <f>ROUND(I24,2)</f>
        <v>0</v>
      </c>
      <c r="H24" s="18">
        <f t="shared" si="5"/>
        <v>0</v>
      </c>
      <c r="I24" s="25">
        <f t="shared" si="2"/>
        <v>0</v>
      </c>
    </row>
    <row r="25" spans="1:9" ht="22.5">
      <c r="A25" s="12" t="s">
        <v>48</v>
      </c>
      <c r="B25" s="13" t="s">
        <v>49</v>
      </c>
      <c r="C25" s="14" t="s">
        <v>50</v>
      </c>
      <c r="D25" s="15">
        <v>1</v>
      </c>
      <c r="E25" s="23"/>
      <c r="F25" s="17">
        <f t="shared" si="3"/>
        <v>0</v>
      </c>
      <c r="G25" s="17">
        <f t="shared" ref="G25:G27" si="6">ROUND(I25,2)</f>
        <v>0</v>
      </c>
      <c r="H25" s="18">
        <f t="shared" si="5"/>
        <v>0</v>
      </c>
      <c r="I25" s="25">
        <f t="shared" si="2"/>
        <v>0</v>
      </c>
    </row>
    <row r="26" spans="1:9" ht="22.5">
      <c r="A26" s="12" t="s">
        <v>51</v>
      </c>
      <c r="B26" s="13" t="s">
        <v>52</v>
      </c>
      <c r="C26" s="14" t="s">
        <v>50</v>
      </c>
      <c r="D26" s="15">
        <v>1</v>
      </c>
      <c r="E26" s="23"/>
      <c r="F26" s="17">
        <f t="shared" si="3"/>
        <v>0</v>
      </c>
      <c r="G26" s="17">
        <f t="shared" si="6"/>
        <v>0</v>
      </c>
      <c r="H26" s="18">
        <f t="shared" si="5"/>
        <v>0</v>
      </c>
      <c r="I26" s="25">
        <f t="shared" si="2"/>
        <v>0</v>
      </c>
    </row>
    <row r="27" spans="1:9" ht="22.5">
      <c r="A27" s="12" t="s">
        <v>53</v>
      </c>
      <c r="B27" s="13" t="s">
        <v>54</v>
      </c>
      <c r="C27" s="14" t="s">
        <v>14</v>
      </c>
      <c r="D27" s="15">
        <v>6.15</v>
      </c>
      <c r="E27" s="23"/>
      <c r="F27" s="17">
        <f t="shared" si="3"/>
        <v>0</v>
      </c>
      <c r="G27" s="17">
        <f t="shared" si="6"/>
        <v>0</v>
      </c>
      <c r="H27" s="18">
        <f t="shared" si="5"/>
        <v>0</v>
      </c>
      <c r="I27" s="25">
        <f t="shared" si="2"/>
        <v>0</v>
      </c>
    </row>
    <row r="28" spans="1:9">
      <c r="A28" s="10" t="s">
        <v>55</v>
      </c>
      <c r="B28" s="36" t="s">
        <v>26</v>
      </c>
      <c r="C28" s="37"/>
      <c r="D28" s="37"/>
      <c r="E28" s="37"/>
      <c r="F28" s="38"/>
      <c r="G28" s="19">
        <f>SUM(G29:G38)</f>
        <v>0</v>
      </c>
      <c r="H28" s="18">
        <f t="shared" si="5"/>
        <v>0</v>
      </c>
      <c r="I28" s="25">
        <f t="shared" si="2"/>
        <v>0</v>
      </c>
    </row>
    <row r="29" spans="1:9" ht="22.5">
      <c r="A29" s="12" t="s">
        <v>56</v>
      </c>
      <c r="B29" s="13" t="s">
        <v>36</v>
      </c>
      <c r="C29" s="14" t="s">
        <v>14</v>
      </c>
      <c r="D29" s="15">
        <v>75.11</v>
      </c>
      <c r="E29" s="23"/>
      <c r="F29" s="17">
        <f t="shared" si="3"/>
        <v>0</v>
      </c>
      <c r="G29" s="17">
        <f>ROUND(I29,2)</f>
        <v>0</v>
      </c>
      <c r="H29" s="18">
        <f t="shared" si="5"/>
        <v>0</v>
      </c>
      <c r="I29" s="25">
        <f t="shared" si="2"/>
        <v>0</v>
      </c>
    </row>
    <row r="30" spans="1:9" ht="33.75">
      <c r="A30" s="12" t="s">
        <v>57</v>
      </c>
      <c r="B30" s="13" t="s">
        <v>58</v>
      </c>
      <c r="C30" s="14" t="s">
        <v>14</v>
      </c>
      <c r="D30" s="15">
        <v>38.159999999999997</v>
      </c>
      <c r="E30" s="23"/>
      <c r="F30" s="17">
        <f t="shared" si="3"/>
        <v>0</v>
      </c>
      <c r="G30" s="17">
        <f t="shared" ref="G30:G38" si="7">ROUND(I30,2)</f>
        <v>0</v>
      </c>
      <c r="H30" s="18">
        <f t="shared" si="5"/>
        <v>0</v>
      </c>
      <c r="I30" s="25">
        <f t="shared" si="2"/>
        <v>0</v>
      </c>
    </row>
    <row r="31" spans="1:9" ht="45">
      <c r="A31" s="12" t="s">
        <v>59</v>
      </c>
      <c r="B31" s="13" t="s">
        <v>60</v>
      </c>
      <c r="C31" s="14" t="s">
        <v>61</v>
      </c>
      <c r="D31" s="15">
        <v>2</v>
      </c>
      <c r="E31" s="23"/>
      <c r="F31" s="17">
        <f t="shared" si="3"/>
        <v>0</v>
      </c>
      <c r="G31" s="17">
        <f t="shared" si="7"/>
        <v>0</v>
      </c>
      <c r="H31" s="18">
        <f t="shared" si="5"/>
        <v>0</v>
      </c>
      <c r="I31" s="25">
        <f t="shared" si="2"/>
        <v>0</v>
      </c>
    </row>
    <row r="32" spans="1:9" ht="33.75">
      <c r="A32" s="12" t="s">
        <v>62</v>
      </c>
      <c r="B32" s="13" t="s">
        <v>63</v>
      </c>
      <c r="C32" s="14" t="s">
        <v>61</v>
      </c>
      <c r="D32" s="15">
        <v>2</v>
      </c>
      <c r="E32" s="23"/>
      <c r="F32" s="17">
        <f t="shared" si="3"/>
        <v>0</v>
      </c>
      <c r="G32" s="17">
        <f t="shared" si="7"/>
        <v>0</v>
      </c>
      <c r="H32" s="18">
        <f t="shared" si="5"/>
        <v>0</v>
      </c>
      <c r="I32" s="25">
        <f t="shared" si="2"/>
        <v>0</v>
      </c>
    </row>
    <row r="33" spans="1:9" ht="33.75">
      <c r="A33" s="12" t="s">
        <v>64</v>
      </c>
      <c r="B33" s="13" t="s">
        <v>65</v>
      </c>
      <c r="C33" s="14" t="s">
        <v>61</v>
      </c>
      <c r="D33" s="15">
        <v>2</v>
      </c>
      <c r="E33" s="23"/>
      <c r="F33" s="17">
        <f t="shared" si="3"/>
        <v>0</v>
      </c>
      <c r="G33" s="17">
        <f t="shared" si="7"/>
        <v>0</v>
      </c>
      <c r="H33" s="18">
        <f t="shared" si="5"/>
        <v>0</v>
      </c>
      <c r="I33" s="25">
        <f t="shared" si="2"/>
        <v>0</v>
      </c>
    </row>
    <row r="34" spans="1:9" ht="33.75">
      <c r="A34" s="12" t="s">
        <v>66</v>
      </c>
      <c r="B34" s="13" t="s">
        <v>67</v>
      </c>
      <c r="C34" s="14" t="s">
        <v>61</v>
      </c>
      <c r="D34" s="15">
        <v>25</v>
      </c>
      <c r="E34" s="23"/>
      <c r="F34" s="17">
        <f t="shared" si="3"/>
        <v>0</v>
      </c>
      <c r="G34" s="17">
        <f t="shared" si="7"/>
        <v>0</v>
      </c>
      <c r="H34" s="18">
        <f t="shared" si="5"/>
        <v>0</v>
      </c>
      <c r="I34" s="25">
        <f t="shared" si="2"/>
        <v>0</v>
      </c>
    </row>
    <row r="35" spans="1:9" ht="22.5">
      <c r="A35" s="12" t="s">
        <v>68</v>
      </c>
      <c r="B35" s="13" t="s">
        <v>69</v>
      </c>
      <c r="C35" s="14" t="s">
        <v>61</v>
      </c>
      <c r="D35" s="15">
        <v>3</v>
      </c>
      <c r="E35" s="23"/>
      <c r="F35" s="17">
        <f t="shared" si="3"/>
        <v>0</v>
      </c>
      <c r="G35" s="17">
        <f t="shared" si="7"/>
        <v>0</v>
      </c>
      <c r="H35" s="18">
        <f t="shared" si="5"/>
        <v>0</v>
      </c>
      <c r="I35" s="25">
        <f t="shared" si="2"/>
        <v>0</v>
      </c>
    </row>
    <row r="36" spans="1:9" ht="33.75">
      <c r="A36" s="12" t="s">
        <v>70</v>
      </c>
      <c r="B36" s="13" t="s">
        <v>71</v>
      </c>
      <c r="C36" s="14" t="s">
        <v>14</v>
      </c>
      <c r="D36" s="15">
        <v>6.15</v>
      </c>
      <c r="E36" s="23"/>
      <c r="F36" s="17">
        <f t="shared" si="3"/>
        <v>0</v>
      </c>
      <c r="G36" s="17">
        <f t="shared" si="7"/>
        <v>0</v>
      </c>
      <c r="H36" s="18">
        <f t="shared" si="5"/>
        <v>0</v>
      </c>
      <c r="I36" s="25">
        <f t="shared" si="2"/>
        <v>0</v>
      </c>
    </row>
    <row r="37" spans="1:9" ht="33.75">
      <c r="A37" s="12" t="s">
        <v>72</v>
      </c>
      <c r="B37" s="13" t="s">
        <v>73</v>
      </c>
      <c r="C37" s="14" t="s">
        <v>14</v>
      </c>
      <c r="D37" s="15">
        <v>6.15</v>
      </c>
      <c r="E37" s="23"/>
      <c r="F37" s="17">
        <f t="shared" si="3"/>
        <v>0</v>
      </c>
      <c r="G37" s="17">
        <f t="shared" si="7"/>
        <v>0</v>
      </c>
      <c r="H37" s="18">
        <f t="shared" si="5"/>
        <v>0</v>
      </c>
      <c r="I37" s="25">
        <f t="shared" si="2"/>
        <v>0</v>
      </c>
    </row>
    <row r="38" spans="1:9" ht="25.5" customHeight="1">
      <c r="A38" s="12" t="s">
        <v>74</v>
      </c>
      <c r="B38" s="13" t="s">
        <v>75</v>
      </c>
      <c r="C38" s="14" t="s">
        <v>21</v>
      </c>
      <c r="D38" s="15">
        <v>3</v>
      </c>
      <c r="E38" s="23"/>
      <c r="F38" s="17">
        <f t="shared" si="3"/>
        <v>0</v>
      </c>
      <c r="G38" s="17">
        <f t="shared" si="7"/>
        <v>0</v>
      </c>
      <c r="H38" s="18">
        <f t="shared" si="5"/>
        <v>0</v>
      </c>
      <c r="I38" s="25">
        <f t="shared" si="2"/>
        <v>0</v>
      </c>
    </row>
    <row r="39" spans="1:9" s="4" customFormat="1">
      <c r="A39" s="21">
        <v>3</v>
      </c>
      <c r="B39" s="42" t="s">
        <v>76</v>
      </c>
      <c r="C39" s="43"/>
      <c r="D39" s="43"/>
      <c r="E39" s="43"/>
      <c r="F39" s="44"/>
      <c r="G39" s="22">
        <f>SUM(G40,G48)</f>
        <v>0</v>
      </c>
      <c r="H39" s="18">
        <f t="shared" si="5"/>
        <v>0</v>
      </c>
      <c r="I39" s="25">
        <f t="shared" si="2"/>
        <v>0</v>
      </c>
    </row>
    <row r="40" spans="1:9">
      <c r="A40" s="10" t="s">
        <v>77</v>
      </c>
      <c r="B40" s="36" t="s">
        <v>45</v>
      </c>
      <c r="C40" s="37"/>
      <c r="D40" s="37"/>
      <c r="E40" s="37"/>
      <c r="F40" s="38"/>
      <c r="G40" s="19">
        <f>SUM(G41:G47)</f>
        <v>0</v>
      </c>
      <c r="H40" s="18">
        <f t="shared" si="5"/>
        <v>0</v>
      </c>
      <c r="I40" s="25">
        <f t="shared" si="2"/>
        <v>0</v>
      </c>
    </row>
    <row r="41" spans="1:9" ht="22.5">
      <c r="A41" s="12" t="s">
        <v>78</v>
      </c>
      <c r="B41" s="13" t="s">
        <v>47</v>
      </c>
      <c r="C41" s="14" t="s">
        <v>14</v>
      </c>
      <c r="D41" s="15">
        <v>25.22</v>
      </c>
      <c r="E41" s="20"/>
      <c r="F41" s="17">
        <f>ROUND(H41,2)</f>
        <v>0</v>
      </c>
      <c r="G41" s="17">
        <f>ROUND(I41,2)</f>
        <v>0</v>
      </c>
      <c r="H41" s="18">
        <f t="shared" si="5"/>
        <v>0</v>
      </c>
      <c r="I41" s="25">
        <f t="shared" si="2"/>
        <v>0</v>
      </c>
    </row>
    <row r="42" spans="1:9">
      <c r="A42" s="12" t="s">
        <v>79</v>
      </c>
      <c r="B42" s="13" t="s">
        <v>80</v>
      </c>
      <c r="C42" s="14" t="s">
        <v>24</v>
      </c>
      <c r="D42" s="15">
        <v>21.23</v>
      </c>
      <c r="E42" s="20"/>
      <c r="F42" s="17">
        <f t="shared" ref="F42:F73" si="8">ROUND(H42,2)</f>
        <v>0</v>
      </c>
      <c r="G42" s="17">
        <f t="shared" ref="G42:G47" si="9">ROUND(I42,2)</f>
        <v>0</v>
      </c>
      <c r="H42" s="18">
        <f t="shared" si="5"/>
        <v>0</v>
      </c>
      <c r="I42" s="25">
        <f t="shared" si="2"/>
        <v>0</v>
      </c>
    </row>
    <row r="43" spans="1:9">
      <c r="A43" s="12" t="s">
        <v>81</v>
      </c>
      <c r="B43" s="13" t="s">
        <v>82</v>
      </c>
      <c r="C43" s="14" t="s">
        <v>24</v>
      </c>
      <c r="D43" s="15">
        <v>30.3</v>
      </c>
      <c r="E43" s="20"/>
      <c r="F43" s="17">
        <f t="shared" si="8"/>
        <v>0</v>
      </c>
      <c r="G43" s="17">
        <f t="shared" si="9"/>
        <v>0</v>
      </c>
      <c r="H43" s="18">
        <f t="shared" si="5"/>
        <v>0</v>
      </c>
      <c r="I43" s="25">
        <f t="shared" si="2"/>
        <v>0</v>
      </c>
    </row>
    <row r="44" spans="1:9">
      <c r="A44" s="12" t="s">
        <v>83</v>
      </c>
      <c r="B44" s="13" t="s">
        <v>84</v>
      </c>
      <c r="C44" s="14" t="s">
        <v>14</v>
      </c>
      <c r="D44" s="15">
        <v>19.32</v>
      </c>
      <c r="E44" s="20"/>
      <c r="F44" s="17">
        <f t="shared" si="8"/>
        <v>0</v>
      </c>
      <c r="G44" s="17">
        <f t="shared" si="9"/>
        <v>0</v>
      </c>
      <c r="H44" s="18">
        <f t="shared" si="5"/>
        <v>0</v>
      </c>
      <c r="I44" s="25">
        <f t="shared" si="2"/>
        <v>0</v>
      </c>
    </row>
    <row r="45" spans="1:9" ht="22.5">
      <c r="A45" s="12" t="s">
        <v>85</v>
      </c>
      <c r="B45" s="13" t="s">
        <v>54</v>
      </c>
      <c r="C45" s="14" t="s">
        <v>14</v>
      </c>
      <c r="D45" s="15">
        <v>11.4</v>
      </c>
      <c r="E45" s="20"/>
      <c r="F45" s="17">
        <f t="shared" si="8"/>
        <v>0</v>
      </c>
      <c r="G45" s="17">
        <f t="shared" si="9"/>
        <v>0</v>
      </c>
      <c r="H45" s="18">
        <f t="shared" si="5"/>
        <v>0</v>
      </c>
      <c r="I45" s="25">
        <f t="shared" si="2"/>
        <v>0</v>
      </c>
    </row>
    <row r="46" spans="1:9" ht="22.5">
      <c r="A46" s="12" t="s">
        <v>86</v>
      </c>
      <c r="B46" s="13" t="s">
        <v>23</v>
      </c>
      <c r="C46" s="14" t="s">
        <v>24</v>
      </c>
      <c r="D46" s="15">
        <v>12.3</v>
      </c>
      <c r="E46" s="20"/>
      <c r="F46" s="17">
        <f t="shared" si="8"/>
        <v>0</v>
      </c>
      <c r="G46" s="17">
        <f t="shared" si="9"/>
        <v>0</v>
      </c>
      <c r="H46" s="18">
        <f t="shared" si="5"/>
        <v>0</v>
      </c>
      <c r="I46" s="25">
        <f t="shared" si="2"/>
        <v>0</v>
      </c>
    </row>
    <row r="47" spans="1:9" ht="22.5">
      <c r="A47" s="12" t="s">
        <v>87</v>
      </c>
      <c r="B47" s="13" t="s">
        <v>88</v>
      </c>
      <c r="C47" s="14" t="s">
        <v>14</v>
      </c>
      <c r="D47" s="15">
        <v>1.89</v>
      </c>
      <c r="E47" s="20"/>
      <c r="F47" s="17">
        <f t="shared" si="8"/>
        <v>0</v>
      </c>
      <c r="G47" s="17">
        <f t="shared" si="9"/>
        <v>0</v>
      </c>
      <c r="H47" s="18">
        <f t="shared" si="5"/>
        <v>0</v>
      </c>
      <c r="I47" s="25">
        <f t="shared" si="2"/>
        <v>0</v>
      </c>
    </row>
    <row r="48" spans="1:9">
      <c r="A48" s="10" t="s">
        <v>89</v>
      </c>
      <c r="B48" s="36" t="s">
        <v>26</v>
      </c>
      <c r="C48" s="37"/>
      <c r="D48" s="37"/>
      <c r="E48" s="37"/>
      <c r="F48" s="38"/>
      <c r="G48" s="19">
        <f>SUM(G49:G62)</f>
        <v>0</v>
      </c>
      <c r="H48" s="18">
        <f t="shared" si="5"/>
        <v>0</v>
      </c>
      <c r="I48" s="25">
        <f t="shared" si="2"/>
        <v>0</v>
      </c>
    </row>
    <row r="49" spans="1:9" ht="33.75">
      <c r="A49" s="12" t="s">
        <v>90</v>
      </c>
      <c r="B49" s="13" t="s">
        <v>58</v>
      </c>
      <c r="C49" s="14" t="s">
        <v>14</v>
      </c>
      <c r="D49" s="15">
        <v>1.89</v>
      </c>
      <c r="E49" s="23"/>
      <c r="F49" s="17">
        <f t="shared" si="8"/>
        <v>0</v>
      </c>
      <c r="G49" s="17">
        <f>ROUND(I49,2)</f>
        <v>0</v>
      </c>
      <c r="H49" s="18">
        <f t="shared" ref="H49:H80" si="10">(E49*$G$4)+E49</f>
        <v>0</v>
      </c>
      <c r="I49" s="25">
        <f t="shared" si="2"/>
        <v>0</v>
      </c>
    </row>
    <row r="50" spans="1:9">
      <c r="A50" s="12" t="s">
        <v>91</v>
      </c>
      <c r="B50" s="13" t="s">
        <v>92</v>
      </c>
      <c r="C50" s="14" t="s">
        <v>24</v>
      </c>
      <c r="D50" s="15">
        <v>42.3</v>
      </c>
      <c r="E50" s="23"/>
      <c r="F50" s="17">
        <f t="shared" si="8"/>
        <v>0</v>
      </c>
      <c r="G50" s="17">
        <f t="shared" ref="G50:G62" si="11">ROUND(I50,2)</f>
        <v>0</v>
      </c>
      <c r="H50" s="18">
        <f t="shared" si="10"/>
        <v>0</v>
      </c>
      <c r="I50" s="25">
        <f t="shared" si="2"/>
        <v>0</v>
      </c>
    </row>
    <row r="51" spans="1:9">
      <c r="A51" s="12" t="s">
        <v>93</v>
      </c>
      <c r="B51" s="13" t="s">
        <v>94</v>
      </c>
      <c r="C51" s="14" t="s">
        <v>24</v>
      </c>
      <c r="D51" s="15">
        <v>23.3</v>
      </c>
      <c r="E51" s="23"/>
      <c r="F51" s="17">
        <f t="shared" si="8"/>
        <v>0</v>
      </c>
      <c r="G51" s="17">
        <f t="shared" si="11"/>
        <v>0</v>
      </c>
      <c r="H51" s="18">
        <f t="shared" si="10"/>
        <v>0</v>
      </c>
      <c r="I51" s="25">
        <f t="shared" si="2"/>
        <v>0</v>
      </c>
    </row>
    <row r="52" spans="1:9" ht="33.75">
      <c r="A52" s="12" t="s">
        <v>95</v>
      </c>
      <c r="B52" s="13" t="s">
        <v>96</v>
      </c>
      <c r="C52" s="14" t="s">
        <v>14</v>
      </c>
      <c r="D52" s="15">
        <v>10.54</v>
      </c>
      <c r="E52" s="23"/>
      <c r="F52" s="17">
        <f t="shared" si="8"/>
        <v>0</v>
      </c>
      <c r="G52" s="17">
        <f t="shared" si="11"/>
        <v>0</v>
      </c>
      <c r="H52" s="18">
        <f t="shared" si="10"/>
        <v>0</v>
      </c>
      <c r="I52" s="25">
        <f t="shared" si="2"/>
        <v>0</v>
      </c>
    </row>
    <row r="53" spans="1:9" ht="35.25" customHeight="1">
      <c r="A53" s="12" t="s">
        <v>97</v>
      </c>
      <c r="B53" s="13" t="s">
        <v>98</v>
      </c>
      <c r="C53" s="14" t="s">
        <v>24</v>
      </c>
      <c r="D53" s="15">
        <v>5.7</v>
      </c>
      <c r="E53" s="23"/>
      <c r="F53" s="17">
        <f t="shared" si="8"/>
        <v>0</v>
      </c>
      <c r="G53" s="17">
        <f t="shared" si="11"/>
        <v>0</v>
      </c>
      <c r="H53" s="18">
        <f t="shared" si="10"/>
        <v>0</v>
      </c>
      <c r="I53" s="25">
        <f t="shared" si="2"/>
        <v>0</v>
      </c>
    </row>
    <row r="54" spans="1:9" ht="22.5">
      <c r="A54" s="12" t="s">
        <v>99</v>
      </c>
      <c r="B54" s="13" t="s">
        <v>100</v>
      </c>
      <c r="C54" s="14" t="s">
        <v>14</v>
      </c>
      <c r="D54" s="15">
        <v>12.6</v>
      </c>
      <c r="E54" s="23"/>
      <c r="F54" s="17">
        <f t="shared" si="8"/>
        <v>0</v>
      </c>
      <c r="G54" s="17">
        <f t="shared" si="11"/>
        <v>0</v>
      </c>
      <c r="H54" s="18">
        <f t="shared" si="10"/>
        <v>0</v>
      </c>
      <c r="I54" s="25">
        <f t="shared" si="2"/>
        <v>0</v>
      </c>
    </row>
    <row r="55" spans="1:9" ht="56.25">
      <c r="A55" s="12" t="s">
        <v>101</v>
      </c>
      <c r="B55" s="13" t="s">
        <v>102</v>
      </c>
      <c r="C55" s="14" t="s">
        <v>14</v>
      </c>
      <c r="D55" s="15">
        <v>10.54</v>
      </c>
      <c r="E55" s="23"/>
      <c r="F55" s="17">
        <f t="shared" si="8"/>
        <v>0</v>
      </c>
      <c r="G55" s="17">
        <f t="shared" si="11"/>
        <v>0</v>
      </c>
      <c r="H55" s="18">
        <f t="shared" si="10"/>
        <v>0</v>
      </c>
      <c r="I55" s="25">
        <f t="shared" si="2"/>
        <v>0</v>
      </c>
    </row>
    <row r="56" spans="1:9">
      <c r="A56" s="12" t="s">
        <v>103</v>
      </c>
      <c r="B56" s="13" t="s">
        <v>104</v>
      </c>
      <c r="C56" s="14" t="s">
        <v>24</v>
      </c>
      <c r="D56" s="15">
        <v>25</v>
      </c>
      <c r="E56" s="23"/>
      <c r="F56" s="17">
        <f t="shared" si="8"/>
        <v>0</v>
      </c>
      <c r="G56" s="17">
        <f t="shared" si="11"/>
        <v>0</v>
      </c>
      <c r="H56" s="18">
        <f t="shared" si="10"/>
        <v>0</v>
      </c>
      <c r="I56" s="25">
        <f t="shared" si="2"/>
        <v>0</v>
      </c>
    </row>
    <row r="57" spans="1:9" ht="33.75">
      <c r="A57" s="12" t="s">
        <v>105</v>
      </c>
      <c r="B57" s="13" t="s">
        <v>42</v>
      </c>
      <c r="C57" s="14" t="s">
        <v>14</v>
      </c>
      <c r="D57" s="15">
        <v>4</v>
      </c>
      <c r="E57" s="23"/>
      <c r="F57" s="17">
        <f t="shared" si="8"/>
        <v>0</v>
      </c>
      <c r="G57" s="17">
        <f t="shared" si="11"/>
        <v>0</v>
      </c>
      <c r="H57" s="18">
        <f t="shared" si="10"/>
        <v>0</v>
      </c>
      <c r="I57" s="25">
        <f t="shared" si="2"/>
        <v>0</v>
      </c>
    </row>
    <row r="58" spans="1:9" ht="33.75">
      <c r="A58" s="12" t="s">
        <v>106</v>
      </c>
      <c r="B58" s="13" t="s">
        <v>107</v>
      </c>
      <c r="C58" s="14" t="s">
        <v>24</v>
      </c>
      <c r="D58" s="15">
        <v>12.3</v>
      </c>
      <c r="E58" s="23"/>
      <c r="F58" s="17">
        <f t="shared" si="8"/>
        <v>0</v>
      </c>
      <c r="G58" s="17">
        <f t="shared" si="11"/>
        <v>0</v>
      </c>
      <c r="H58" s="18">
        <f t="shared" si="10"/>
        <v>0</v>
      </c>
      <c r="I58" s="25">
        <f t="shared" si="2"/>
        <v>0</v>
      </c>
    </row>
    <row r="59" spans="1:9" ht="22.5">
      <c r="A59" s="12" t="s">
        <v>108</v>
      </c>
      <c r="B59" s="13" t="s">
        <v>109</v>
      </c>
      <c r="C59" s="14" t="s">
        <v>14</v>
      </c>
      <c r="D59" s="15">
        <v>10</v>
      </c>
      <c r="E59" s="23"/>
      <c r="F59" s="17">
        <f t="shared" si="8"/>
        <v>0</v>
      </c>
      <c r="G59" s="17">
        <f t="shared" si="11"/>
        <v>0</v>
      </c>
      <c r="H59" s="18">
        <f t="shared" si="10"/>
        <v>0</v>
      </c>
      <c r="I59" s="25">
        <f t="shared" si="2"/>
        <v>0</v>
      </c>
    </row>
    <row r="60" spans="1:9">
      <c r="A60" s="12" t="s">
        <v>110</v>
      </c>
      <c r="B60" s="13" t="s">
        <v>111</v>
      </c>
      <c r="C60" s="14" t="s">
        <v>21</v>
      </c>
      <c r="D60" s="15">
        <v>42</v>
      </c>
      <c r="E60" s="23"/>
      <c r="F60" s="17">
        <f t="shared" si="8"/>
        <v>0</v>
      </c>
      <c r="G60" s="17">
        <f t="shared" si="11"/>
        <v>0</v>
      </c>
      <c r="H60" s="18">
        <f t="shared" si="10"/>
        <v>0</v>
      </c>
      <c r="I60" s="25">
        <f t="shared" si="2"/>
        <v>0</v>
      </c>
    </row>
    <row r="61" spans="1:9">
      <c r="A61" s="12" t="s">
        <v>112</v>
      </c>
      <c r="B61" s="13" t="s">
        <v>113</v>
      </c>
      <c r="C61" s="14" t="s">
        <v>21</v>
      </c>
      <c r="D61" s="15">
        <v>1</v>
      </c>
      <c r="E61" s="23"/>
      <c r="F61" s="17">
        <f t="shared" si="8"/>
        <v>0</v>
      </c>
      <c r="G61" s="17">
        <f t="shared" si="11"/>
        <v>0</v>
      </c>
      <c r="H61" s="18">
        <f t="shared" si="10"/>
        <v>0</v>
      </c>
      <c r="I61" s="25">
        <f t="shared" si="2"/>
        <v>0</v>
      </c>
    </row>
    <row r="62" spans="1:9" ht="22.5">
      <c r="A62" s="12" t="s">
        <v>114</v>
      </c>
      <c r="B62" s="13" t="s">
        <v>115</v>
      </c>
      <c r="C62" s="14" t="s">
        <v>14</v>
      </c>
      <c r="D62" s="15">
        <v>12.24</v>
      </c>
      <c r="E62" s="23"/>
      <c r="F62" s="17">
        <f t="shared" si="8"/>
        <v>0</v>
      </c>
      <c r="G62" s="17">
        <f t="shared" si="11"/>
        <v>0</v>
      </c>
      <c r="H62" s="18">
        <f t="shared" si="10"/>
        <v>0</v>
      </c>
      <c r="I62" s="25">
        <f t="shared" si="2"/>
        <v>0</v>
      </c>
    </row>
    <row r="63" spans="1:9">
      <c r="A63" s="8">
        <v>4</v>
      </c>
      <c r="B63" s="39" t="s">
        <v>116</v>
      </c>
      <c r="C63" s="40"/>
      <c r="D63" s="40"/>
      <c r="E63" s="40"/>
      <c r="F63" s="41"/>
      <c r="G63" s="22">
        <f>SUM(G64,G71)</f>
        <v>0</v>
      </c>
      <c r="H63" s="18">
        <f t="shared" si="10"/>
        <v>0</v>
      </c>
      <c r="I63" s="25">
        <f t="shared" si="2"/>
        <v>0</v>
      </c>
    </row>
    <row r="64" spans="1:9">
      <c r="A64" s="10" t="s">
        <v>117</v>
      </c>
      <c r="B64" s="36" t="s">
        <v>118</v>
      </c>
      <c r="C64" s="37"/>
      <c r="D64" s="37"/>
      <c r="E64" s="37"/>
      <c r="F64" s="38"/>
      <c r="G64" s="19">
        <f>SUM(G65:G70)</f>
        <v>0</v>
      </c>
      <c r="H64" s="18">
        <f t="shared" si="10"/>
        <v>0</v>
      </c>
      <c r="I64" s="25">
        <f t="shared" si="2"/>
        <v>0</v>
      </c>
    </row>
    <row r="65" spans="1:9" ht="22.5">
      <c r="A65" s="12" t="s">
        <v>119</v>
      </c>
      <c r="B65" s="13" t="s">
        <v>120</v>
      </c>
      <c r="C65" s="14" t="s">
        <v>14</v>
      </c>
      <c r="D65" s="15">
        <v>350</v>
      </c>
      <c r="E65" s="23"/>
      <c r="F65" s="17">
        <f t="shared" si="8"/>
        <v>0</v>
      </c>
      <c r="G65" s="17">
        <f>ROUND(I65,2)</f>
        <v>0</v>
      </c>
      <c r="H65" s="18">
        <f t="shared" si="10"/>
        <v>0</v>
      </c>
      <c r="I65" s="25">
        <f t="shared" si="2"/>
        <v>0</v>
      </c>
    </row>
    <row r="66" spans="1:9" ht="22.5">
      <c r="A66" s="12" t="s">
        <v>121</v>
      </c>
      <c r="B66" s="13" t="s">
        <v>122</v>
      </c>
      <c r="C66" s="14" t="s">
        <v>14</v>
      </c>
      <c r="D66" s="26">
        <v>1950</v>
      </c>
      <c r="E66" s="23"/>
      <c r="F66" s="17">
        <f t="shared" si="8"/>
        <v>0</v>
      </c>
      <c r="G66" s="17">
        <f t="shared" ref="G66:G70" si="12">ROUND(I66,2)</f>
        <v>0</v>
      </c>
      <c r="H66" s="18">
        <f t="shared" si="10"/>
        <v>0</v>
      </c>
      <c r="I66" s="25">
        <f t="shared" si="2"/>
        <v>0</v>
      </c>
    </row>
    <row r="67" spans="1:9" ht="22.5">
      <c r="A67" s="12" t="s">
        <v>123</v>
      </c>
      <c r="B67" s="13" t="s">
        <v>124</v>
      </c>
      <c r="C67" s="14" t="s">
        <v>14</v>
      </c>
      <c r="D67" s="26">
        <v>1733.04</v>
      </c>
      <c r="E67" s="23"/>
      <c r="F67" s="17">
        <f t="shared" si="8"/>
        <v>0</v>
      </c>
      <c r="G67" s="17">
        <f t="shared" si="12"/>
        <v>0</v>
      </c>
      <c r="H67" s="18">
        <f t="shared" si="10"/>
        <v>0</v>
      </c>
      <c r="I67" s="25">
        <f t="shared" si="2"/>
        <v>0</v>
      </c>
    </row>
    <row r="68" spans="1:9" ht="22.5">
      <c r="A68" s="12" t="s">
        <v>125</v>
      </c>
      <c r="B68" s="13" t="s">
        <v>126</v>
      </c>
      <c r="C68" s="14" t="s">
        <v>14</v>
      </c>
      <c r="D68" s="26">
        <v>3494.44</v>
      </c>
      <c r="E68" s="23"/>
      <c r="F68" s="17">
        <f t="shared" si="8"/>
        <v>0</v>
      </c>
      <c r="G68" s="17">
        <f t="shared" si="12"/>
        <v>0</v>
      </c>
      <c r="H68" s="18">
        <f t="shared" si="10"/>
        <v>0</v>
      </c>
      <c r="I68" s="25">
        <f t="shared" si="2"/>
        <v>0</v>
      </c>
    </row>
    <row r="69" spans="1:9" ht="22.5">
      <c r="A69" s="12" t="s">
        <v>127</v>
      </c>
      <c r="B69" s="13" t="s">
        <v>128</v>
      </c>
      <c r="C69" s="14" t="s">
        <v>14</v>
      </c>
      <c r="D69" s="26">
        <v>1733.04</v>
      </c>
      <c r="E69" s="23"/>
      <c r="F69" s="17">
        <f t="shared" si="8"/>
        <v>0</v>
      </c>
      <c r="G69" s="17">
        <f t="shared" si="12"/>
        <v>0</v>
      </c>
      <c r="H69" s="18">
        <f t="shared" si="10"/>
        <v>0</v>
      </c>
      <c r="I69" s="25">
        <f t="shared" si="2"/>
        <v>0</v>
      </c>
    </row>
    <row r="70" spans="1:9" ht="22.5">
      <c r="A70" s="12" t="s">
        <v>129</v>
      </c>
      <c r="B70" s="13" t="s">
        <v>130</v>
      </c>
      <c r="C70" s="14" t="s">
        <v>14</v>
      </c>
      <c r="D70" s="26">
        <v>3494.44</v>
      </c>
      <c r="E70" s="23"/>
      <c r="F70" s="17">
        <f t="shared" si="8"/>
        <v>0</v>
      </c>
      <c r="G70" s="17">
        <f t="shared" si="12"/>
        <v>0</v>
      </c>
      <c r="H70" s="18">
        <f t="shared" si="10"/>
        <v>0</v>
      </c>
      <c r="I70" s="25">
        <f t="shared" si="2"/>
        <v>0</v>
      </c>
    </row>
    <row r="71" spans="1:9">
      <c r="A71" s="10" t="s">
        <v>131</v>
      </c>
      <c r="B71" s="36" t="s">
        <v>132</v>
      </c>
      <c r="C71" s="37"/>
      <c r="D71" s="37"/>
      <c r="E71" s="37"/>
      <c r="F71" s="38"/>
      <c r="G71" s="19">
        <f>SUM(G72:G77)</f>
        <v>0</v>
      </c>
      <c r="H71" s="18">
        <f t="shared" si="10"/>
        <v>0</v>
      </c>
      <c r="I71" s="25">
        <f t="shared" si="2"/>
        <v>0</v>
      </c>
    </row>
    <row r="72" spans="1:9" ht="22.5">
      <c r="A72" s="12" t="s">
        <v>133</v>
      </c>
      <c r="B72" s="13" t="s">
        <v>134</v>
      </c>
      <c r="C72" s="14" t="s">
        <v>14</v>
      </c>
      <c r="D72" s="26">
        <v>1808.54</v>
      </c>
      <c r="E72" s="23"/>
      <c r="F72" s="17">
        <f t="shared" si="8"/>
        <v>0</v>
      </c>
      <c r="G72" s="17">
        <f>ROUND(I72,2)</f>
        <v>0</v>
      </c>
      <c r="H72" s="18">
        <f t="shared" si="10"/>
        <v>0</v>
      </c>
      <c r="I72" s="25">
        <f t="shared" si="2"/>
        <v>0</v>
      </c>
    </row>
    <row r="73" spans="1:9" ht="22.5">
      <c r="A73" s="12" t="s">
        <v>135</v>
      </c>
      <c r="B73" s="13" t="s">
        <v>136</v>
      </c>
      <c r="C73" s="14" t="s">
        <v>137</v>
      </c>
      <c r="D73" s="15">
        <v>120</v>
      </c>
      <c r="E73" s="23"/>
      <c r="F73" s="17">
        <f t="shared" si="8"/>
        <v>0</v>
      </c>
      <c r="G73" s="17">
        <f t="shared" ref="G73:G77" si="13">ROUND(I73,2)</f>
        <v>0</v>
      </c>
      <c r="H73" s="18">
        <f t="shared" si="10"/>
        <v>0</v>
      </c>
      <c r="I73" s="25">
        <f t="shared" ref="I73:I112" si="14">F73*D73</f>
        <v>0</v>
      </c>
    </row>
    <row r="74" spans="1:9">
      <c r="A74" s="12" t="s">
        <v>138</v>
      </c>
      <c r="B74" s="13" t="s">
        <v>139</v>
      </c>
      <c r="C74" s="14" t="s">
        <v>61</v>
      </c>
      <c r="D74" s="15">
        <v>60</v>
      </c>
      <c r="E74" s="23"/>
      <c r="F74" s="17">
        <f t="shared" ref="F74:F112" si="15">ROUND(H74,2)</f>
        <v>0</v>
      </c>
      <c r="G74" s="17">
        <f t="shared" si="13"/>
        <v>0</v>
      </c>
      <c r="H74" s="18">
        <f t="shared" si="10"/>
        <v>0</v>
      </c>
      <c r="I74" s="25">
        <f t="shared" si="14"/>
        <v>0</v>
      </c>
    </row>
    <row r="75" spans="1:9" ht="33.75">
      <c r="A75" s="12" t="s">
        <v>140</v>
      </c>
      <c r="B75" s="13" t="s">
        <v>141</v>
      </c>
      <c r="C75" s="14" t="s">
        <v>14</v>
      </c>
      <c r="D75" s="26">
        <v>1584.87</v>
      </c>
      <c r="E75" s="23"/>
      <c r="F75" s="17">
        <f t="shared" si="15"/>
        <v>0</v>
      </c>
      <c r="G75" s="17">
        <f t="shared" si="13"/>
        <v>0</v>
      </c>
      <c r="H75" s="18">
        <f t="shared" si="10"/>
        <v>0</v>
      </c>
      <c r="I75" s="25">
        <f t="shared" si="14"/>
        <v>0</v>
      </c>
    </row>
    <row r="76" spans="1:9" ht="33.75">
      <c r="A76" s="12" t="s">
        <v>142</v>
      </c>
      <c r="B76" s="13" t="s">
        <v>143</v>
      </c>
      <c r="C76" s="14" t="s">
        <v>14</v>
      </c>
      <c r="D76" s="15">
        <v>410</v>
      </c>
      <c r="E76" s="23"/>
      <c r="F76" s="17">
        <f t="shared" si="15"/>
        <v>0</v>
      </c>
      <c r="G76" s="17">
        <f t="shared" si="13"/>
        <v>0</v>
      </c>
      <c r="H76" s="18">
        <f t="shared" si="10"/>
        <v>0</v>
      </c>
      <c r="I76" s="25">
        <f t="shared" si="14"/>
        <v>0</v>
      </c>
    </row>
    <row r="77" spans="1:9">
      <c r="A77" s="12" t="s">
        <v>144</v>
      </c>
      <c r="B77" s="13" t="s">
        <v>145</v>
      </c>
      <c r="C77" s="14" t="s">
        <v>14</v>
      </c>
      <c r="D77" s="15">
        <v>223.67</v>
      </c>
      <c r="E77" s="23"/>
      <c r="F77" s="17">
        <f t="shared" si="15"/>
        <v>0</v>
      </c>
      <c r="G77" s="17">
        <f t="shared" si="13"/>
        <v>0</v>
      </c>
      <c r="H77" s="18">
        <f t="shared" si="10"/>
        <v>0</v>
      </c>
      <c r="I77" s="25">
        <f t="shared" si="14"/>
        <v>0</v>
      </c>
    </row>
    <row r="78" spans="1:9">
      <c r="A78" s="8">
        <v>5</v>
      </c>
      <c r="B78" s="39" t="s">
        <v>146</v>
      </c>
      <c r="C78" s="40"/>
      <c r="D78" s="40"/>
      <c r="E78" s="40"/>
      <c r="F78" s="41"/>
      <c r="G78" s="22">
        <f>G79</f>
        <v>0</v>
      </c>
      <c r="H78" s="18">
        <f t="shared" si="10"/>
        <v>0</v>
      </c>
      <c r="I78" s="25">
        <f t="shared" si="14"/>
        <v>0</v>
      </c>
    </row>
    <row r="79" spans="1:9">
      <c r="A79" s="10" t="s">
        <v>147</v>
      </c>
      <c r="B79" s="36" t="s">
        <v>146</v>
      </c>
      <c r="C79" s="37"/>
      <c r="D79" s="37"/>
      <c r="E79" s="37"/>
      <c r="F79" s="38"/>
      <c r="G79" s="19">
        <f>SUM(G80:G84)</f>
        <v>0</v>
      </c>
      <c r="H79" s="18">
        <f t="shared" si="10"/>
        <v>0</v>
      </c>
      <c r="I79" s="25">
        <f t="shared" si="14"/>
        <v>0</v>
      </c>
    </row>
    <row r="80" spans="1:9">
      <c r="A80" s="12" t="s">
        <v>148</v>
      </c>
      <c r="B80" s="13" t="s">
        <v>149</v>
      </c>
      <c r="C80" s="14" t="s">
        <v>50</v>
      </c>
      <c r="D80" s="15">
        <v>41.23</v>
      </c>
      <c r="E80" s="20"/>
      <c r="F80" s="17">
        <f t="shared" si="15"/>
        <v>0</v>
      </c>
      <c r="G80" s="17">
        <f>ROUND(I80,2)</f>
        <v>0</v>
      </c>
      <c r="H80" s="18">
        <f t="shared" si="10"/>
        <v>0</v>
      </c>
      <c r="I80" s="25">
        <f t="shared" si="14"/>
        <v>0</v>
      </c>
    </row>
    <row r="81" spans="1:9" ht="22.5">
      <c r="A81" s="12" t="s">
        <v>150</v>
      </c>
      <c r="B81" s="13" t="s">
        <v>151</v>
      </c>
      <c r="C81" s="14" t="s">
        <v>50</v>
      </c>
      <c r="D81" s="15">
        <v>41.23</v>
      </c>
      <c r="E81" s="20"/>
      <c r="F81" s="17">
        <f t="shared" si="15"/>
        <v>0</v>
      </c>
      <c r="G81" s="17">
        <f t="shared" ref="G81:G84" si="16">ROUND(I81,2)</f>
        <v>0</v>
      </c>
      <c r="H81" s="18">
        <f t="shared" ref="H81:H113" si="17">(E81*$G$4)+E81</f>
        <v>0</v>
      </c>
      <c r="I81" s="25">
        <f t="shared" si="14"/>
        <v>0</v>
      </c>
    </row>
    <row r="82" spans="1:9" ht="22.5">
      <c r="A82" s="12" t="s">
        <v>152</v>
      </c>
      <c r="B82" s="13" t="s">
        <v>153</v>
      </c>
      <c r="C82" s="14" t="s">
        <v>24</v>
      </c>
      <c r="D82" s="15">
        <v>82.55</v>
      </c>
      <c r="E82" s="20"/>
      <c r="F82" s="17">
        <f t="shared" si="15"/>
        <v>0</v>
      </c>
      <c r="G82" s="17">
        <f t="shared" si="16"/>
        <v>0</v>
      </c>
      <c r="H82" s="18">
        <f t="shared" si="17"/>
        <v>0</v>
      </c>
      <c r="I82" s="25">
        <f t="shared" si="14"/>
        <v>0</v>
      </c>
    </row>
    <row r="83" spans="1:9" ht="22.5">
      <c r="A83" s="12" t="s">
        <v>154</v>
      </c>
      <c r="B83" s="13" t="s">
        <v>100</v>
      </c>
      <c r="C83" s="14" t="s">
        <v>14</v>
      </c>
      <c r="D83" s="15">
        <v>82.55</v>
      </c>
      <c r="E83" s="20"/>
      <c r="F83" s="17">
        <f t="shared" si="15"/>
        <v>0</v>
      </c>
      <c r="G83" s="17">
        <f t="shared" si="16"/>
        <v>0</v>
      </c>
      <c r="H83" s="18">
        <f t="shared" si="17"/>
        <v>0</v>
      </c>
      <c r="I83" s="25">
        <f t="shared" si="14"/>
        <v>0</v>
      </c>
    </row>
    <row r="84" spans="1:9">
      <c r="A84" s="12" t="s">
        <v>155</v>
      </c>
      <c r="B84" s="13" t="s">
        <v>156</v>
      </c>
      <c r="C84" s="14" t="s">
        <v>61</v>
      </c>
      <c r="D84" s="15">
        <v>1</v>
      </c>
      <c r="E84" s="20"/>
      <c r="F84" s="17">
        <f t="shared" si="15"/>
        <v>0</v>
      </c>
      <c r="G84" s="17">
        <f t="shared" si="16"/>
        <v>0</v>
      </c>
      <c r="H84" s="18">
        <f t="shared" si="17"/>
        <v>0</v>
      </c>
      <c r="I84" s="25">
        <f t="shared" si="14"/>
        <v>0</v>
      </c>
    </row>
    <row r="85" spans="1:9">
      <c r="A85" s="8">
        <v>6</v>
      </c>
      <c r="B85" s="42" t="s">
        <v>157</v>
      </c>
      <c r="C85" s="43"/>
      <c r="D85" s="43"/>
      <c r="E85" s="43"/>
      <c r="F85" s="44"/>
      <c r="G85" s="22">
        <f>G87</f>
        <v>0</v>
      </c>
      <c r="H85" s="18">
        <f t="shared" si="17"/>
        <v>0</v>
      </c>
      <c r="I85" s="25">
        <f t="shared" si="14"/>
        <v>0</v>
      </c>
    </row>
    <row r="86" spans="1:9">
      <c r="A86" s="10" t="s">
        <v>158</v>
      </c>
      <c r="B86" s="36" t="s">
        <v>159</v>
      </c>
      <c r="C86" s="37"/>
      <c r="D86" s="37"/>
      <c r="E86" s="37"/>
      <c r="F86" s="38"/>
      <c r="G86" s="27"/>
      <c r="H86" s="18">
        <f t="shared" si="17"/>
        <v>0</v>
      </c>
      <c r="I86" s="25">
        <f t="shared" si="14"/>
        <v>0</v>
      </c>
    </row>
    <row r="87" spans="1:9">
      <c r="A87" s="10" t="s">
        <v>160</v>
      </c>
      <c r="B87" s="36" t="s">
        <v>26</v>
      </c>
      <c r="C87" s="37"/>
      <c r="D87" s="37"/>
      <c r="E87" s="37"/>
      <c r="F87" s="38"/>
      <c r="G87" s="19">
        <f>SUM(G88:G89)</f>
        <v>0</v>
      </c>
      <c r="H87" s="18">
        <f t="shared" si="17"/>
        <v>0</v>
      </c>
      <c r="I87" s="25">
        <f t="shared" si="14"/>
        <v>0</v>
      </c>
    </row>
    <row r="88" spans="1:9" ht="33" customHeight="1">
      <c r="A88" s="12" t="s">
        <v>161</v>
      </c>
      <c r="B88" s="13" t="s">
        <v>162</v>
      </c>
      <c r="C88" s="14" t="s">
        <v>24</v>
      </c>
      <c r="D88" s="15">
        <v>12</v>
      </c>
      <c r="E88" s="23"/>
      <c r="F88" s="17">
        <f t="shared" si="15"/>
        <v>0</v>
      </c>
      <c r="G88" s="17">
        <f>ROUND(I88,2)</f>
        <v>0</v>
      </c>
      <c r="H88" s="18">
        <f t="shared" si="17"/>
        <v>0</v>
      </c>
      <c r="I88" s="25">
        <f t="shared" si="14"/>
        <v>0</v>
      </c>
    </row>
    <row r="89" spans="1:9" ht="22.5">
      <c r="A89" s="12" t="s">
        <v>163</v>
      </c>
      <c r="B89" s="13" t="s">
        <v>164</v>
      </c>
      <c r="C89" s="14" t="s">
        <v>24</v>
      </c>
      <c r="D89" s="15">
        <v>35</v>
      </c>
      <c r="E89" s="23"/>
      <c r="F89" s="17">
        <f t="shared" si="15"/>
        <v>0</v>
      </c>
      <c r="G89" s="17">
        <f>ROUND(I89,2)</f>
        <v>0</v>
      </c>
      <c r="H89" s="18">
        <f t="shared" si="17"/>
        <v>0</v>
      </c>
      <c r="I89" s="25">
        <f t="shared" si="14"/>
        <v>0</v>
      </c>
    </row>
    <row r="90" spans="1:9">
      <c r="A90" s="8">
        <v>7</v>
      </c>
      <c r="B90" s="39" t="s">
        <v>165</v>
      </c>
      <c r="C90" s="40"/>
      <c r="D90" s="40"/>
      <c r="E90" s="40"/>
      <c r="F90" s="41"/>
      <c r="G90" s="22">
        <f>G91</f>
        <v>0</v>
      </c>
      <c r="H90" s="18">
        <f t="shared" si="17"/>
        <v>0</v>
      </c>
      <c r="I90" s="25">
        <f t="shared" si="14"/>
        <v>0</v>
      </c>
    </row>
    <row r="91" spans="1:9">
      <c r="A91" s="10" t="s">
        <v>166</v>
      </c>
      <c r="B91" s="36" t="s">
        <v>165</v>
      </c>
      <c r="C91" s="37"/>
      <c r="D91" s="37"/>
      <c r="E91" s="37"/>
      <c r="F91" s="38"/>
      <c r="G91" s="19">
        <f>SUM(G92:G100)</f>
        <v>0</v>
      </c>
      <c r="H91" s="18">
        <f t="shared" si="17"/>
        <v>0</v>
      </c>
      <c r="I91" s="25">
        <f t="shared" si="14"/>
        <v>0</v>
      </c>
    </row>
    <row r="92" spans="1:9" ht="22.5">
      <c r="A92" s="12" t="s">
        <v>167</v>
      </c>
      <c r="B92" s="13" t="s">
        <v>52</v>
      </c>
      <c r="C92" s="14" t="s">
        <v>50</v>
      </c>
      <c r="D92" s="15">
        <v>2.54</v>
      </c>
      <c r="E92" s="23"/>
      <c r="F92" s="17">
        <f t="shared" si="15"/>
        <v>0</v>
      </c>
      <c r="G92" s="17">
        <f>ROUND(I92,2)</f>
        <v>0</v>
      </c>
      <c r="H92" s="18">
        <f t="shared" si="17"/>
        <v>0</v>
      </c>
      <c r="I92" s="25">
        <f t="shared" si="14"/>
        <v>0</v>
      </c>
    </row>
    <row r="93" spans="1:9" ht="56.25">
      <c r="A93" s="12" t="s">
        <v>168</v>
      </c>
      <c r="B93" s="13" t="s">
        <v>102</v>
      </c>
      <c r="C93" s="14" t="s">
        <v>14</v>
      </c>
      <c r="D93" s="15">
        <v>10.23</v>
      </c>
      <c r="E93" s="23"/>
      <c r="F93" s="17">
        <f t="shared" si="15"/>
        <v>0</v>
      </c>
      <c r="G93" s="17">
        <f t="shared" ref="G93:G100" si="18">ROUND(I93,2)</f>
        <v>0</v>
      </c>
      <c r="H93" s="18">
        <f t="shared" si="17"/>
        <v>0</v>
      </c>
      <c r="I93" s="25">
        <f t="shared" si="14"/>
        <v>0</v>
      </c>
    </row>
    <row r="94" spans="1:9">
      <c r="A94" s="12" t="s">
        <v>169</v>
      </c>
      <c r="B94" s="13" t="s">
        <v>92</v>
      </c>
      <c r="C94" s="14" t="s">
        <v>24</v>
      </c>
      <c r="D94" s="15">
        <v>13.43</v>
      </c>
      <c r="E94" s="23"/>
      <c r="F94" s="17">
        <f t="shared" si="15"/>
        <v>0</v>
      </c>
      <c r="G94" s="17">
        <f t="shared" si="18"/>
        <v>0</v>
      </c>
      <c r="H94" s="18">
        <f t="shared" si="17"/>
        <v>0</v>
      </c>
      <c r="I94" s="25">
        <f t="shared" si="14"/>
        <v>0</v>
      </c>
    </row>
    <row r="95" spans="1:9">
      <c r="A95" s="12" t="s">
        <v>170</v>
      </c>
      <c r="B95" s="13" t="s">
        <v>94</v>
      </c>
      <c r="C95" s="14" t="s">
        <v>24</v>
      </c>
      <c r="D95" s="15">
        <v>2.1</v>
      </c>
      <c r="E95" s="23"/>
      <c r="F95" s="17">
        <f t="shared" si="15"/>
        <v>0</v>
      </c>
      <c r="G95" s="17">
        <f t="shared" si="18"/>
        <v>0</v>
      </c>
      <c r="H95" s="18">
        <f t="shared" si="17"/>
        <v>0</v>
      </c>
      <c r="I95" s="25">
        <f t="shared" si="14"/>
        <v>0</v>
      </c>
    </row>
    <row r="96" spans="1:9" ht="33.75">
      <c r="A96" s="12" t="s">
        <v>171</v>
      </c>
      <c r="B96" s="13" t="s">
        <v>73</v>
      </c>
      <c r="C96" s="14" t="s">
        <v>14</v>
      </c>
      <c r="D96" s="15">
        <v>10.23</v>
      </c>
      <c r="E96" s="23"/>
      <c r="F96" s="17">
        <f t="shared" si="15"/>
        <v>0</v>
      </c>
      <c r="G96" s="17">
        <f t="shared" si="18"/>
        <v>0</v>
      </c>
      <c r="H96" s="18">
        <f t="shared" si="17"/>
        <v>0</v>
      </c>
      <c r="I96" s="25">
        <f t="shared" si="14"/>
        <v>0</v>
      </c>
    </row>
    <row r="97" spans="1:9" ht="45">
      <c r="A97" s="12" t="s">
        <v>172</v>
      </c>
      <c r="B97" s="13" t="s">
        <v>38</v>
      </c>
      <c r="C97" s="14" t="s">
        <v>14</v>
      </c>
      <c r="D97" s="15">
        <v>2</v>
      </c>
      <c r="E97" s="23"/>
      <c r="F97" s="17">
        <f t="shared" si="15"/>
        <v>0</v>
      </c>
      <c r="G97" s="17">
        <f t="shared" si="18"/>
        <v>0</v>
      </c>
      <c r="H97" s="18">
        <f t="shared" si="17"/>
        <v>0</v>
      </c>
      <c r="I97" s="25">
        <f t="shared" si="14"/>
        <v>0</v>
      </c>
    </row>
    <row r="98" spans="1:9" ht="45">
      <c r="A98" s="12" t="s">
        <v>173</v>
      </c>
      <c r="B98" s="13" t="s">
        <v>40</v>
      </c>
      <c r="C98" s="14" t="s">
        <v>14</v>
      </c>
      <c r="D98" s="15">
        <v>2</v>
      </c>
      <c r="E98" s="23"/>
      <c r="F98" s="17">
        <f t="shared" si="15"/>
        <v>0</v>
      </c>
      <c r="G98" s="17">
        <f t="shared" si="18"/>
        <v>0</v>
      </c>
      <c r="H98" s="18">
        <f t="shared" si="17"/>
        <v>0</v>
      </c>
      <c r="I98" s="25">
        <f t="shared" si="14"/>
        <v>0</v>
      </c>
    </row>
    <row r="99" spans="1:9" ht="33.75">
      <c r="A99" s="12" t="s">
        <v>174</v>
      </c>
      <c r="B99" s="13" t="s">
        <v>42</v>
      </c>
      <c r="C99" s="14" t="s">
        <v>14</v>
      </c>
      <c r="D99" s="15">
        <v>2</v>
      </c>
      <c r="E99" s="23"/>
      <c r="F99" s="17">
        <f t="shared" si="15"/>
        <v>0</v>
      </c>
      <c r="G99" s="17">
        <f t="shared" si="18"/>
        <v>0</v>
      </c>
      <c r="H99" s="18">
        <f t="shared" si="17"/>
        <v>0</v>
      </c>
      <c r="I99" s="25">
        <f t="shared" si="14"/>
        <v>0</v>
      </c>
    </row>
    <row r="100" spans="1:9">
      <c r="A100" s="12" t="s">
        <v>175</v>
      </c>
      <c r="B100" s="13" t="s">
        <v>176</v>
      </c>
      <c r="C100" s="14" t="s">
        <v>50</v>
      </c>
      <c r="D100" s="15">
        <v>3.19</v>
      </c>
      <c r="E100" s="23"/>
      <c r="F100" s="17">
        <f t="shared" si="15"/>
        <v>0</v>
      </c>
      <c r="G100" s="17">
        <f t="shared" si="18"/>
        <v>0</v>
      </c>
      <c r="H100" s="18">
        <f t="shared" si="17"/>
        <v>0</v>
      </c>
      <c r="I100" s="25">
        <f t="shared" si="14"/>
        <v>0</v>
      </c>
    </row>
    <row r="101" spans="1:9">
      <c r="A101" s="8">
        <v>8</v>
      </c>
      <c r="B101" s="39" t="s">
        <v>177</v>
      </c>
      <c r="C101" s="40"/>
      <c r="D101" s="40"/>
      <c r="E101" s="40"/>
      <c r="F101" s="41"/>
      <c r="G101" s="22">
        <f>G102</f>
        <v>0</v>
      </c>
      <c r="H101" s="18">
        <f t="shared" si="17"/>
        <v>0</v>
      </c>
      <c r="I101" s="25">
        <f t="shared" si="14"/>
        <v>0</v>
      </c>
    </row>
    <row r="102" spans="1:9">
      <c r="A102" s="10" t="s">
        <v>178</v>
      </c>
      <c r="B102" s="36" t="s">
        <v>177</v>
      </c>
      <c r="C102" s="37"/>
      <c r="D102" s="37"/>
      <c r="E102" s="37"/>
      <c r="F102" s="38"/>
      <c r="G102" s="19">
        <f>SUM(G103:G112)</f>
        <v>0</v>
      </c>
      <c r="H102" s="18">
        <f t="shared" si="17"/>
        <v>0</v>
      </c>
      <c r="I102" s="25">
        <f t="shared" si="14"/>
        <v>0</v>
      </c>
    </row>
    <row r="103" spans="1:9" ht="22.5">
      <c r="A103" s="12" t="s">
        <v>179</v>
      </c>
      <c r="B103" s="13" t="s">
        <v>180</v>
      </c>
      <c r="C103" s="14" t="s">
        <v>14</v>
      </c>
      <c r="D103" s="15">
        <v>4</v>
      </c>
      <c r="E103" s="20"/>
      <c r="F103" s="17">
        <f t="shared" si="15"/>
        <v>0</v>
      </c>
      <c r="G103" s="17">
        <f>ROUND(I103,2)</f>
        <v>0</v>
      </c>
      <c r="H103" s="18">
        <f t="shared" si="17"/>
        <v>0</v>
      </c>
      <c r="I103" s="25">
        <f t="shared" si="14"/>
        <v>0</v>
      </c>
    </row>
    <row r="104" spans="1:9" ht="22.5">
      <c r="A104" s="12" t="s">
        <v>181</v>
      </c>
      <c r="B104" s="13" t="s">
        <v>182</v>
      </c>
      <c r="C104" s="14" t="s">
        <v>61</v>
      </c>
      <c r="D104" s="15">
        <v>7</v>
      </c>
      <c r="E104" s="20"/>
      <c r="F104" s="17">
        <f t="shared" si="15"/>
        <v>0</v>
      </c>
      <c r="G104" s="17">
        <f t="shared" ref="G104:G112" si="19">ROUND(I104,2)</f>
        <v>0</v>
      </c>
      <c r="H104" s="18">
        <f t="shared" si="17"/>
        <v>0</v>
      </c>
      <c r="I104" s="25">
        <f t="shared" si="14"/>
        <v>0</v>
      </c>
    </row>
    <row r="105" spans="1:9" ht="33.75">
      <c r="A105" s="12" t="s">
        <v>183</v>
      </c>
      <c r="B105" s="13" t="s">
        <v>184</v>
      </c>
      <c r="C105" s="14" t="s">
        <v>61</v>
      </c>
      <c r="D105" s="15">
        <v>5</v>
      </c>
      <c r="E105" s="20"/>
      <c r="F105" s="17">
        <f t="shared" si="15"/>
        <v>0</v>
      </c>
      <c r="G105" s="17">
        <f t="shared" si="19"/>
        <v>0</v>
      </c>
      <c r="H105" s="18">
        <f t="shared" si="17"/>
        <v>0</v>
      </c>
      <c r="I105" s="25">
        <f t="shared" si="14"/>
        <v>0</v>
      </c>
    </row>
    <row r="106" spans="1:9" ht="33.75">
      <c r="A106" s="12" t="s">
        <v>185</v>
      </c>
      <c r="B106" s="13" t="s">
        <v>186</v>
      </c>
      <c r="C106" s="14" t="s">
        <v>61</v>
      </c>
      <c r="D106" s="15">
        <v>5</v>
      </c>
      <c r="E106" s="20"/>
      <c r="F106" s="17">
        <f t="shared" si="15"/>
        <v>0</v>
      </c>
      <c r="G106" s="17">
        <f t="shared" si="19"/>
        <v>0</v>
      </c>
      <c r="H106" s="18">
        <f t="shared" si="17"/>
        <v>0</v>
      </c>
      <c r="I106" s="25">
        <f t="shared" si="14"/>
        <v>0</v>
      </c>
    </row>
    <row r="107" spans="1:9" ht="33.75">
      <c r="A107" s="12" t="s">
        <v>187</v>
      </c>
      <c r="B107" s="13" t="s">
        <v>188</v>
      </c>
      <c r="C107" s="14" t="s">
        <v>61</v>
      </c>
      <c r="D107" s="15">
        <v>5</v>
      </c>
      <c r="E107" s="20"/>
      <c r="F107" s="17">
        <f t="shared" si="15"/>
        <v>0</v>
      </c>
      <c r="G107" s="17">
        <f t="shared" si="19"/>
        <v>0</v>
      </c>
      <c r="H107" s="18">
        <f t="shared" si="17"/>
        <v>0</v>
      </c>
      <c r="I107" s="25">
        <f t="shared" si="14"/>
        <v>0</v>
      </c>
    </row>
    <row r="108" spans="1:9" ht="33.75">
      <c r="A108" s="12" t="s">
        <v>189</v>
      </c>
      <c r="B108" s="13" t="s">
        <v>190</v>
      </c>
      <c r="C108" s="14" t="s">
        <v>61</v>
      </c>
      <c r="D108" s="15">
        <v>5</v>
      </c>
      <c r="E108" s="20"/>
      <c r="F108" s="17">
        <f t="shared" si="15"/>
        <v>0</v>
      </c>
      <c r="G108" s="17">
        <f t="shared" si="19"/>
        <v>0</v>
      </c>
      <c r="H108" s="18">
        <f t="shared" si="17"/>
        <v>0</v>
      </c>
      <c r="I108" s="25">
        <f t="shared" si="14"/>
        <v>0</v>
      </c>
    </row>
    <row r="109" spans="1:9" ht="33.75">
      <c r="A109" s="12" t="s">
        <v>191</v>
      </c>
      <c r="B109" s="13" t="s">
        <v>67</v>
      </c>
      <c r="C109" s="14" t="s">
        <v>61</v>
      </c>
      <c r="D109" s="15">
        <v>10</v>
      </c>
      <c r="E109" s="20"/>
      <c r="F109" s="17">
        <f t="shared" si="15"/>
        <v>0</v>
      </c>
      <c r="G109" s="17">
        <f t="shared" si="19"/>
        <v>0</v>
      </c>
      <c r="H109" s="18">
        <f t="shared" si="17"/>
        <v>0</v>
      </c>
      <c r="I109" s="25">
        <f t="shared" si="14"/>
        <v>0</v>
      </c>
    </row>
    <row r="110" spans="1:9" ht="22.5">
      <c r="A110" s="12" t="s">
        <v>192</v>
      </c>
      <c r="B110" s="13" t="s">
        <v>193</v>
      </c>
      <c r="C110" s="14" t="s">
        <v>21</v>
      </c>
      <c r="D110" s="15">
        <v>3</v>
      </c>
      <c r="E110" s="20"/>
      <c r="F110" s="17">
        <f t="shared" si="15"/>
        <v>0</v>
      </c>
      <c r="G110" s="17">
        <f t="shared" si="19"/>
        <v>0</v>
      </c>
      <c r="H110" s="18">
        <f t="shared" si="17"/>
        <v>0</v>
      </c>
      <c r="I110" s="25">
        <f t="shared" si="14"/>
        <v>0</v>
      </c>
    </row>
    <row r="111" spans="1:9" ht="22.5">
      <c r="A111" s="12" t="s">
        <v>194</v>
      </c>
      <c r="B111" s="13" t="s">
        <v>195</v>
      </c>
      <c r="C111" s="14" t="s">
        <v>61</v>
      </c>
      <c r="D111" s="15">
        <v>1</v>
      </c>
      <c r="E111" s="20"/>
      <c r="F111" s="17">
        <f t="shared" si="15"/>
        <v>0</v>
      </c>
      <c r="G111" s="17">
        <f t="shared" si="19"/>
        <v>0</v>
      </c>
      <c r="H111" s="18">
        <f t="shared" si="17"/>
        <v>0</v>
      </c>
      <c r="I111" s="25">
        <f t="shared" si="14"/>
        <v>0</v>
      </c>
    </row>
    <row r="112" spans="1:9" ht="34.5" customHeight="1">
      <c r="A112" s="12" t="s">
        <v>196</v>
      </c>
      <c r="B112" s="13" t="s">
        <v>197</v>
      </c>
      <c r="C112" s="14" t="s">
        <v>21</v>
      </c>
      <c r="D112" s="15">
        <v>1</v>
      </c>
      <c r="E112" s="20"/>
      <c r="F112" s="17">
        <f t="shared" si="15"/>
        <v>0</v>
      </c>
      <c r="G112" s="17">
        <f t="shared" si="19"/>
        <v>0</v>
      </c>
      <c r="H112" s="18">
        <f t="shared" si="17"/>
        <v>0</v>
      </c>
      <c r="I112" s="25">
        <f t="shared" si="14"/>
        <v>0</v>
      </c>
    </row>
    <row r="113" spans="1:8" s="4" customFormat="1">
      <c r="A113" s="31" t="s">
        <v>198</v>
      </c>
      <c r="B113" s="31"/>
      <c r="C113" s="31"/>
      <c r="D113" s="31"/>
      <c r="E113" s="31"/>
      <c r="F113" s="31"/>
      <c r="G113" s="30">
        <f>SUM(G101,G90,G85,G78,G63,G39,G22,G6)</f>
        <v>0</v>
      </c>
      <c r="H113" s="18">
        <f t="shared" si="17"/>
        <v>0</v>
      </c>
    </row>
    <row r="117" spans="1:8">
      <c r="A117" s="32" t="s">
        <v>199</v>
      </c>
      <c r="B117" s="32"/>
      <c r="D117" s="32" t="s">
        <v>200</v>
      </c>
      <c r="E117" s="32"/>
      <c r="F117" s="32"/>
      <c r="G117" s="32"/>
    </row>
  </sheetData>
  <sheetProtection algorithmName="SHA-512" hashValue="1ctzfs6DfQrWi4ZeT5Vkql/1EPE14pKX5wMJ/rtLoIpyZ/bg1pJvunI9hvensxpclXHZn5swrdp41A8CcsKekg==" saltValue="zkFri4oq3Ed8dwagKvnDdQ==" spinCount="100000" sheet="1" objects="1" selectLockedCells="1"/>
  <mergeCells count="29">
    <mergeCell ref="A1:G1"/>
    <mergeCell ref="A2:G2"/>
    <mergeCell ref="A3:G3"/>
    <mergeCell ref="B6:F6"/>
    <mergeCell ref="B40:F40"/>
    <mergeCell ref="B48:F48"/>
    <mergeCell ref="B63:F63"/>
    <mergeCell ref="B64:F64"/>
    <mergeCell ref="B7:F7"/>
    <mergeCell ref="B13:F13"/>
    <mergeCell ref="B22:F22"/>
    <mergeCell ref="B23:F23"/>
    <mergeCell ref="B28:F28"/>
    <mergeCell ref="A113:F113"/>
    <mergeCell ref="A117:B117"/>
    <mergeCell ref="D117:G117"/>
    <mergeCell ref="C4:F4"/>
    <mergeCell ref="A4:B4"/>
    <mergeCell ref="B87:F87"/>
    <mergeCell ref="B90:F90"/>
    <mergeCell ref="B91:F91"/>
    <mergeCell ref="B101:F101"/>
    <mergeCell ref="B102:F102"/>
    <mergeCell ref="B71:F71"/>
    <mergeCell ref="B78:F78"/>
    <mergeCell ref="B79:F79"/>
    <mergeCell ref="B85:F85"/>
    <mergeCell ref="B86:F86"/>
    <mergeCell ref="B39:F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Usuário do Windows</cp:lastModifiedBy>
  <cp:lastPrinted>2019-11-30T01:13:27Z</cp:lastPrinted>
  <dcterms:created xsi:type="dcterms:W3CDTF">2019-11-29T13:44:00Z</dcterms:created>
  <dcterms:modified xsi:type="dcterms:W3CDTF">2019-11-30T01:16:17Z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1046-11.2.0.9052</vt:lpwstr>
  </property>
</Properties>
</file>